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9975" activeTab="1"/>
  </bookViews>
  <sheets>
    <sheet name="ยุทธ์ 1" sheetId="14" r:id="rId1"/>
    <sheet name="ยุทธ์ 2" sheetId="44" r:id="rId2"/>
    <sheet name="ยุทธ์ 3" sheetId="45" r:id="rId3"/>
    <sheet name="ยุทธ์ 4" sheetId="46" r:id="rId4"/>
    <sheet name="ยุทธ์ 5" sheetId="47" r:id="rId5"/>
    <sheet name="ยุทธ์ 6" sheetId="48" r:id="rId6"/>
    <sheet name="ยุทธ์ 7" sheetId="43" r:id="rId7"/>
    <sheet name="ผ02-1" sheetId="42" r:id="rId8"/>
    <sheet name="สรุป ผ01" sheetId="11" r:id="rId9"/>
    <sheet name="บัญชีครุภัณฑ์ ผ.03" sheetId="49" r:id="rId10"/>
  </sheets>
  <calcPr calcId="124519"/>
</workbook>
</file>

<file path=xl/calcChain.xml><?xml version="1.0" encoding="utf-8"?>
<calcChain xmlns="http://schemas.openxmlformats.org/spreadsheetml/2006/main">
  <c r="L14" i="11"/>
  <c r="K14"/>
  <c r="K42"/>
  <c r="N40"/>
  <c r="M41"/>
  <c r="L41"/>
  <c r="L42" s="1"/>
  <c r="K41"/>
  <c r="I41"/>
  <c r="G41"/>
  <c r="D41"/>
  <c r="C41"/>
  <c r="N39"/>
  <c r="M37"/>
  <c r="L37"/>
  <c r="K37"/>
  <c r="J37"/>
  <c r="I37"/>
  <c r="H37"/>
  <c r="G37"/>
  <c r="F37"/>
  <c r="E37"/>
  <c r="D37"/>
  <c r="C37"/>
  <c r="N36"/>
  <c r="N34"/>
  <c r="N35"/>
  <c r="N32"/>
  <c r="N31"/>
  <c r="D29"/>
  <c r="F29"/>
  <c r="H29"/>
  <c r="J29"/>
  <c r="L29"/>
  <c r="N28"/>
  <c r="N27"/>
  <c r="N18"/>
  <c r="N17"/>
  <c r="N16"/>
  <c r="L19"/>
  <c r="J19"/>
  <c r="H19"/>
  <c r="F19"/>
  <c r="D19"/>
  <c r="N9"/>
  <c r="N8"/>
  <c r="N12"/>
  <c r="N13"/>
  <c r="N37" l="1"/>
  <c r="N19"/>
  <c r="I155" i="42"/>
  <c r="H155"/>
  <c r="G155"/>
  <c r="F155"/>
  <c r="E155"/>
  <c r="I63" i="43"/>
  <c r="H63"/>
  <c r="G63"/>
  <c r="F63"/>
  <c r="E63"/>
  <c r="I63" i="45"/>
  <c r="H63"/>
  <c r="G63"/>
  <c r="F63"/>
  <c r="E63"/>
  <c r="H188" i="14"/>
  <c r="I188"/>
  <c r="G188"/>
  <c r="F188"/>
  <c r="E188"/>
  <c r="N11" i="11" l="1"/>
  <c r="N14" s="1"/>
  <c r="H78" i="49" l="1"/>
  <c r="K78"/>
  <c r="J78"/>
  <c r="I78"/>
  <c r="H145" i="43" l="1"/>
  <c r="I145"/>
  <c r="G145"/>
  <c r="F145"/>
  <c r="E145"/>
  <c r="I86" i="48" l="1"/>
  <c r="H86"/>
  <c r="G86"/>
  <c r="F86"/>
  <c r="E86"/>
  <c r="F178"/>
  <c r="G178"/>
  <c r="H178"/>
  <c r="I178"/>
  <c r="E178"/>
  <c r="I165"/>
  <c r="M97"/>
  <c r="H165"/>
  <c r="G165"/>
  <c r="F165"/>
  <c r="E165"/>
  <c r="I42" i="46" l="1"/>
  <c r="H42"/>
  <c r="G42"/>
  <c r="F42"/>
  <c r="E42"/>
  <c r="E13" i="44" l="1"/>
  <c r="F36" i="45" l="1"/>
  <c r="G36"/>
  <c r="H36"/>
  <c r="I36"/>
  <c r="E36"/>
  <c r="G13" i="44"/>
  <c r="H13"/>
  <c r="F31" l="1"/>
  <c r="G31"/>
  <c r="H31"/>
  <c r="I31"/>
  <c r="E31"/>
  <c r="I13"/>
  <c r="C42" i="11" l="1"/>
  <c r="I14"/>
  <c r="I42" s="1"/>
  <c r="H41"/>
  <c r="F41"/>
  <c r="E41"/>
  <c r="M14"/>
  <c r="H14"/>
  <c r="D14"/>
  <c r="J41"/>
  <c r="J14"/>
  <c r="G14"/>
  <c r="G42" s="1"/>
  <c r="F14"/>
  <c r="E14"/>
  <c r="N41" l="1"/>
  <c r="E42"/>
  <c r="H42"/>
  <c r="F42"/>
  <c r="D42"/>
  <c r="M42"/>
  <c r="J42"/>
  <c r="N29"/>
  <c r="N42" l="1"/>
</calcChain>
</file>

<file path=xl/sharedStrings.xml><?xml version="1.0" encoding="utf-8"?>
<sst xmlns="http://schemas.openxmlformats.org/spreadsheetml/2006/main" count="3059" uniqueCount="888">
  <si>
    <t>ที่</t>
  </si>
  <si>
    <t>โครงการ</t>
  </si>
  <si>
    <t>วัตถุประสงค์</t>
  </si>
  <si>
    <t>เป้าหมาย</t>
  </si>
  <si>
    <t>(ผลผลิตของโครงการ)</t>
  </si>
  <si>
    <t>งบประมาณและที่ผ่านมา</t>
  </si>
  <si>
    <t>2561(บาท)</t>
  </si>
  <si>
    <t>2562(บาท)</t>
  </si>
  <si>
    <t>2563 (บาท)</t>
  </si>
  <si>
    <t>2564(บาท)</t>
  </si>
  <si>
    <t>ตัวชี้วัด(KPI)</t>
  </si>
  <si>
    <t>หน่วยงาน</t>
  </si>
  <si>
    <t>รับผิดชอบหลัก</t>
  </si>
  <si>
    <t>ผลที่คาดว่า</t>
  </si>
  <si>
    <t>จะได้รับ</t>
  </si>
  <si>
    <t>2. ยุทธศาสตร์ด้านงานส่งเสริมคุณภาพชีวิต</t>
  </si>
  <si>
    <t xml:space="preserve"> -</t>
  </si>
  <si>
    <t>6. ยุทธศาสตร์ด้านการศึกษา การกีฬา ศาสนา ศิลปะ วัฒนธรรม จารีตประเพณี และภูมิปัญญาท้องถิ่น</t>
  </si>
  <si>
    <t>รวมทั้งสิ้น</t>
  </si>
  <si>
    <t>รวม</t>
  </si>
  <si>
    <t>7. ยุทธศาสตร์ด้านการบริหารจัดการที่ดีและการบริการสาธารณะ</t>
  </si>
  <si>
    <t>6.1 แผนงานการศึกษา</t>
  </si>
  <si>
    <t>5. ยุทธศาสตร์ด้านการบริหารจัดการและการอนุรักษ์ทรัพยากรธรรมชาติ สิ่งแวดล้อม</t>
  </si>
  <si>
    <t>4. ยุทธศาสตร์ ด้านการพัฒนาเศรษฐกิจ การวางแผน การส่งเสริมการลงทุน พาณิชยกรรม และการท่องเที่ยว</t>
  </si>
  <si>
    <t>2.4 แผนงานสาธารณสุข</t>
  </si>
  <si>
    <t>1.1 แผนงานสาธารณสุข</t>
  </si>
  <si>
    <t>1. ยุทธศาสตร์ด้านโครงสร้างพื้นฐาน</t>
  </si>
  <si>
    <t>(บาท)</t>
  </si>
  <si>
    <t>งบประมาณ</t>
  </si>
  <si>
    <t>จำนวน</t>
  </si>
  <si>
    <t>ยุทธศาสตร์</t>
  </si>
  <si>
    <t xml:space="preserve">ปี 2564  </t>
  </si>
  <si>
    <t>ปี 2563</t>
  </si>
  <si>
    <t>ปี 2562</t>
  </si>
  <si>
    <t>ปี 2561</t>
  </si>
  <si>
    <t>บัญชีสรุปโครงการพัฒนา</t>
  </si>
  <si>
    <t>บัญชีครุภัณฑ์</t>
  </si>
  <si>
    <t>แผนงาน</t>
  </si>
  <si>
    <t>หมวด</t>
  </si>
  <si>
    <t>ประเภท</t>
  </si>
  <si>
    <t>กองช่าง</t>
  </si>
  <si>
    <t>เพิ่มขึ้น</t>
  </si>
  <si>
    <t xml:space="preserve">  -</t>
  </si>
  <si>
    <t>สำนักปลัดฯ</t>
  </si>
  <si>
    <t>กองคลัง</t>
  </si>
  <si>
    <t>จำนวนคลอง</t>
  </si>
  <si>
    <t>(ศพด.)</t>
  </si>
  <si>
    <t>3. ยุทธศาสตร์ด้านงานจัดระเบียบชุมชน/สังคม และการรักษาความสงบเรียบร้อย</t>
  </si>
  <si>
    <t>3.2 แผนงานการรักษาความสงบภายใน</t>
  </si>
  <si>
    <t xml:space="preserve"> แบบ ผ 02</t>
  </si>
  <si>
    <t>แผนพัฒนาท้องถิ่น (พ.ศ.2561-2565)</t>
  </si>
  <si>
    <t xml:space="preserve">ก.ยุทธศาสตร์จังหวัดที่ 1 การพัฒนาความมั่งคั่งทางเศรษฐกิจจากฐานการท่องเที่ยว การเกษตรครบวงจร การบริการและการค้าชายแดนเชื่อมโยงกับอาเซียน และนานาชาติ ที่เติบโตที่เป็นมิตรกับสิ่งแวดล้อม 
</t>
  </si>
  <si>
    <t>ข.ยุทธศาสตร์การพัฒนาของอปท.ในเขตจังหวัด :  ด้านโครงสร้างพื้นฐาน</t>
  </si>
  <si>
    <t xml:space="preserve">   1.1 แผนงานอุตสาหกรรมการโยธา</t>
  </si>
  <si>
    <t>2565(บาท)</t>
  </si>
  <si>
    <t>องค์การบริหารส่วนตำบลช้างทูน อำเภอบ่อไร่ จังหวัดตราด</t>
  </si>
  <si>
    <t xml:space="preserve">              รายละเอียดโครงการพัฒนา</t>
  </si>
  <si>
    <t>เพื่อแก้ไขปัญหาถนนดินลูกรังที่ชำรุดเสียหายจากฝนตกน้ำกัดเซาะและท่วมขังในฤดูฝน</t>
  </si>
  <si>
    <t>จำนวนถนนดินลูกรังที่ได้รับการปรับปรุง</t>
  </si>
  <si>
    <t>สามารถแก้ไขปัญหาถนนลื่น เป็นหลุมบ่อ รถไม่สามารถเดินทางได้</t>
  </si>
  <si>
    <t>เพื่อแก้ไขปัญหาถนนลื่น เป็นหลุมเป็นบ่อและเพื่อให้ประชาชนได้สัญจรไปมาสะดวกและรวดเร็ว</t>
  </si>
  <si>
    <t>จำนวนถนน คสล.ที่เพิ่มขึ้น</t>
  </si>
  <si>
    <t>สามารถแก้ไขปัญหาถนนลื่น เป็นหลุมเป็นบ่อ ประชาชนสัญจรไปมาสะดวก</t>
  </si>
  <si>
    <t xml:space="preserve"> แบบ ผ 02/1</t>
  </si>
  <si>
    <t>สำหรับ  โครงการที่เกินศักยภาพขององค์กรปกครองส่วนท้องถิ่น</t>
  </si>
  <si>
    <t>โครงการก่อสร้างถนน คสล. ซ. 6 หนองกระดาน ม.2 (เสนอโดยการประชาคม)</t>
  </si>
  <si>
    <t>สามารถแก้ไขปัญหาถนนลื่น เป็นหลุมเป็นบ่อประชาชนสัญจรไปมาสะดวก</t>
  </si>
  <si>
    <t xml:space="preserve"> เพิ่มอีกข้างละ 1 ม.  ยาว 500 ม. หนา 0.15 ม. คิดเป็นพื้นที่ 2,000 ตร.ม. </t>
  </si>
  <si>
    <t xml:space="preserve"> -โดยการก่อสร้างถนน คสล. โดยการขยายถนน คสล. จากปากทางซอยวัดช้างทูน (ซ.1) ถึงหน้า รพสต.ช้างทูน</t>
  </si>
  <si>
    <t xml:space="preserve"> -โดยการลงหินคลุกปรับเกลี่ยผิวถนนที่เสียหาย จากการกัดเซาะหรือท่วมขังผิวถนน เป็นจุดๆ หมู่ที่ 1-6  </t>
  </si>
  <si>
    <t>โครงการก่อสร้างถนน คสล. ซ. 1  ม.5  (เสนอโดยการประชาคม)</t>
  </si>
  <si>
    <t>โครงการก่อสร้างถนน คสล.ซ. 2  ม.5  (เสนอโดยการประชาคม)</t>
  </si>
  <si>
    <t>โครงการก่อสร้างรางระบายน้ำ คสล. ถนนสายเนินตาโชติ - คลองมะละกอ ม.6  (เสนอโดยการประชาคม)</t>
  </si>
  <si>
    <t>เพื่อให้น้ำไหลสะดวก ไม่กัดเซาะและป้องกันน้ำท่วม</t>
  </si>
  <si>
    <t>จำนวนรางระบายน้ำ คสล.ที่เพิ่มขึ้น</t>
  </si>
  <si>
    <t>น้ำไหลสะดวก ไม่กัดเซาะถนน</t>
  </si>
  <si>
    <t>โครงการก่อสร้างถนน คสล. โดยการขยายถนน คสล. จากปากทางซอยวัดช้างทูน (ซ.1) ถึงหน้า รพสต.ช้างทูน  ม.2 (เสนอโดยประชาชน)</t>
  </si>
  <si>
    <t>โครงการก่อสร้างฝาย คสล. บริเวณคลองครีพ 1 ม.1</t>
  </si>
  <si>
    <t>เพื่อแก้ไขปัญหาภัยแล้ง</t>
  </si>
  <si>
    <t xml:space="preserve"> -โดยการก่อสร้างฝาย คสล. บริเวณคลองครีพ 1 (ตามแบบ  มข 27) จำนวน 1 จุด / ฝายใหญ่ จำนวน 1 จุด</t>
  </si>
  <si>
    <t>จำนวนฝาย</t>
  </si>
  <si>
    <t>สามารถแก้ไขปัญหาภัยแล้งได้</t>
  </si>
  <si>
    <t>คสล.ที่</t>
  </si>
  <si>
    <t>โครงการก่อสร้างฝายน้ำล้นคลองชะโมะ ม.1</t>
  </si>
  <si>
    <t xml:space="preserve"> -โดยการก่อสร้างรางระบายน้ำ คสล. ถนนสายเนินตาโชติ - คลองมะละกอ</t>
  </si>
  <si>
    <t>น้ำล้นที่</t>
  </si>
  <si>
    <t>จำนวนประปาที่ได้รับการซ่อมแซม</t>
  </si>
  <si>
    <t>โครงการก่อสร้างฝายน้ำล้นคลองชะโมะ(ช่วงปลายคลอง) ม.2</t>
  </si>
  <si>
    <t>น้ำล้นที่เพิ่มขึ้น</t>
  </si>
  <si>
    <t>โครงการขุดลอกหน้าฝายช้างทูน(ฝายช้างทูน 2 หลังวัดช้างทูน) ม.2</t>
  </si>
  <si>
    <t>จำนวนหน้า</t>
  </si>
  <si>
    <t>ฝายที่ได้รับ</t>
  </si>
  <si>
    <t>การขุดลอก</t>
  </si>
  <si>
    <t>โครงการก่อสร้างฝายน้ำล้นและขุดลอกหน้าฝายบริเวณคลองครีพ ม.2</t>
  </si>
  <si>
    <t>จำนวนฝายน้ำล้นที่เพิ่มขึ้น</t>
  </si>
  <si>
    <t xml:space="preserve"> -โดยการขุดลอกหน้าฝายช้างทูน(ฝายช้างทูน 2 หลังวัดช้างทูน) กว้าง 22 ม. ยาว 500 ม. ลึก 2 ม.</t>
  </si>
  <si>
    <t>โครงการขุดลอกคลองวังอ้อ - คลองชะโมะ ม.2</t>
  </si>
  <si>
    <t xml:space="preserve"> -โดยการขุดลอกคลองวังอ้อ - คลองชะโมะ</t>
  </si>
  <si>
    <t>ที่ได้รับการ</t>
  </si>
  <si>
    <t>ขุดลอก</t>
  </si>
  <si>
    <t xml:space="preserve">โครงการก่อสร้างฝายปากคลองมะนาว ม.3 ต.ช้างทูน เชื่อม ม.1 ต.บ่อพลอย </t>
  </si>
  <si>
    <t>ก่อสร้าง</t>
  </si>
  <si>
    <t xml:space="preserve"> -โดยการก่อสร้างฝายปากคลองมะนาว ม.3 ต.ช้างทูน เชื่อม ม.1 ต.บ่อพลอย  </t>
  </si>
  <si>
    <t>จำนวนฝายน้ำล้นที่ได้รับการก่อสร้าง</t>
  </si>
  <si>
    <t>โครงการขุดลอกสระประมง ซอย หนองนกยูง ม.3</t>
  </si>
  <si>
    <t xml:space="preserve"> -โดยการขุดลอกสระประมง ซอย หนองนกยูง กว้าง 112 ม. ยาว 190 ม. ลึกจากระดับดินเดิม 2 ม.</t>
  </si>
  <si>
    <t>จำนวนสระที่ได้รับการขุดลอก</t>
  </si>
  <si>
    <t>โครงการขุดลอก        ลำรางกรอกตามา ม.3</t>
  </si>
  <si>
    <t xml:space="preserve">โครงการฝังท่อ PVC ขนาด 3 นิ้ว ซ. 1 ม.4  </t>
  </si>
  <si>
    <t xml:space="preserve"> -โดยการฝังท่อ PVC ขนาด 3 นิ้ว ซ. 1 ม.4 ยาว 2,300 ม. </t>
  </si>
  <si>
    <t>สามารถแก้ไขปัญหา</t>
  </si>
  <si>
    <t>ภัยแล้งได้</t>
  </si>
  <si>
    <t>จำนวนท่อPVC ที่ฝัง</t>
  </si>
  <si>
    <t xml:space="preserve">โครงการฝังท่อ PVC ขนาด 3 นิ้ว ซ. 5 ม.4 </t>
  </si>
  <si>
    <t xml:space="preserve"> -โดยการฝังท่อ PVC ขนาด 3 นิ้ว ซ. 5 ม.4 ยาว 500 ม. </t>
  </si>
  <si>
    <t>สามารถแก้ไขปัญหา ภัยแล้งได้</t>
  </si>
  <si>
    <t>โครงการฝังท่อ PVC ขนาด 3 นิ้ว ซ. 4 ม.4</t>
  </si>
  <si>
    <t xml:space="preserve"> -โดยการฝังท่อ PVC ขนาด 3 นิ้ว ซ. 4 ม.4 ยาว 1,000 ม. </t>
  </si>
  <si>
    <t xml:space="preserve">โครงการฝังท่อ PVC ขนาด 3 นิ้ว ซ. 8 ม.4 </t>
  </si>
  <si>
    <t xml:space="preserve"> -โดยการฝังท่อ PVC ขนาด 3 นิ้ว ซ. 8 ม.4 ยาว 800 ม. </t>
  </si>
  <si>
    <t xml:space="preserve">โครงการก่อสร้างฝายน้ำล้นบริเวณ คลองเซ้ จำนวน 2 จุด ม.4 </t>
  </si>
  <si>
    <t>จำนวนฝายที่ได้รับการก่อสร้าง</t>
  </si>
  <si>
    <t xml:space="preserve">โครงการขุดสระน้ำบริเวณที่สาธารณะหมู่บ้าน (บริเวณเขื่อนลิ้นชิ้น) ม.4 </t>
  </si>
  <si>
    <t>จำนวนสระน้ำที่ได้รับการขุด</t>
  </si>
  <si>
    <t>โครงการขยายเขตประปาจาก ซ.10 ไปคลองใจ ม.5</t>
  </si>
  <si>
    <t>เพื่อให้ประชาชนมีน้ำอุปโภคบริโภคอย่างทั่วถึงและได้มาตรฐาน</t>
  </si>
  <si>
    <t xml:space="preserve"> -โดยการขยายเขตประปาจาก ซ. 10 ไปคลองใจ โดยวางท่อ PVC ขนาด 2 นิ้ว ยาว 1,000 ม.</t>
  </si>
  <si>
    <t>จำนวนประปา</t>
  </si>
  <si>
    <t>ประชาชนมีน้ำอุปโภคบริโภคทั่วถึงและได้มาตรฐาน</t>
  </si>
  <si>
    <t>ที่ได้รับการขยายเขต</t>
  </si>
  <si>
    <t>จำนวนประปาที่ได้รับการขยายเขต</t>
  </si>
  <si>
    <t>โครงการซ่อมท่อเหลี่ยมระบายน้ำคลองมะละกอ ม.6</t>
  </si>
  <si>
    <t>เพื่อให้น้ำไหลสะดวกไม่กัดเซาะถนน</t>
  </si>
  <si>
    <t xml:space="preserve"> -โดยการซ่อมท่อเหลี่ยมระบายน้ำคลองมะละกอ</t>
  </si>
  <si>
    <t>น้ำไหลสะดวกไม่กัดเซาะถนน</t>
  </si>
  <si>
    <t>จำนวนท่อ PVC ที่ฝังเหลี่ยมที่ได้รับการซ่อม</t>
  </si>
  <si>
    <t xml:space="preserve">โครงการก่อสร้างประปาขนาดเล็ก ม.6 </t>
  </si>
  <si>
    <t xml:space="preserve"> -โดยการก่อสร้างประปาขนาดเล็ก 2 แห่ง ได้แก่ บริเวณศาลาประชาคม และบริเวณถนนสายคลองมะละกอ - เนินตาโชติ</t>
  </si>
  <si>
    <t>โครงการก่อสร้างฝายน้ำล้น คสล.คลองใจ ม.6</t>
  </si>
  <si>
    <t xml:space="preserve"> -โดยการก่อสร้างฝายน้ำล้น คสล.คลองใจ กว้าง 13 ม. ยาว 10 ม. สูง 2 ม.</t>
  </si>
  <si>
    <t>โครงการติดตั้งโคมไฟส่องสว่าง ม. 1 - 6</t>
  </si>
  <si>
    <t>เพื่อให้ประชาชนได้รับความปลอดภัยในการสัญจรช่วงกลางคืน</t>
  </si>
  <si>
    <t xml:space="preserve"> -โดยการติดตั้งโคมไฟส่องสว่าง ม. 1 - 6 </t>
  </si>
  <si>
    <t>จำนวนโคมไฟที่ได้รับการติดตั้ง</t>
  </si>
  <si>
    <t>ประชาชนได้รับความปลอดภัยในการสัญจรช่วงกลางคืน</t>
  </si>
  <si>
    <t>ประชาชนได้รับความปลอดภัยในช่วงกลางคืน</t>
  </si>
  <si>
    <t>โครงการติดตั้งระบบโซล่าเซลล์ บริเวณประปา ม.2</t>
  </si>
  <si>
    <t>เพื่อสูบน้ำมาใช้กับระบบประปาหมู่บ้าน</t>
  </si>
  <si>
    <t xml:space="preserve"> -โดยการติดตั้งระบบโซล่าเซลล์ บริเวณประปาม.2</t>
  </si>
  <si>
    <t>จำนวนระบบโซล่าเซลล์ ที่ได้รับการติดตั้ง</t>
  </si>
  <si>
    <t>ประชาชนมีน้ำใช้อย่างทั่วถึง</t>
  </si>
  <si>
    <t>โครงการติดตั้งโคมไฟส่องสว่างพร้อมสายพาดดับ ม.4</t>
  </si>
  <si>
    <t>จำนวนซอยที่ได้รับการติดตั้งโคมไฟส่องสว่าง</t>
  </si>
  <si>
    <t>โครงการติดตั้งโคมไฟส่องสว่าง บริเวณทางแยก ม.6</t>
  </si>
  <si>
    <t>ติดตั้งโคมไฟส่องสว่าง บริเวณทางแยก ม.6 (ตามผัง อบต.)</t>
  </si>
  <si>
    <t>โครงการก่อสร้างถนน คสล. ซ. 1  เขาสุเทพ ม.4  (เสนอโดยการประชาคม)</t>
  </si>
  <si>
    <t xml:space="preserve"> -โดยการก่อสร้างถนน คสล. กว้าง 4 ม. ยาว1,133 ม. หนา 0.15 ม. คิดเป็นพื้นที่ 4,532 ตร.ม. พร้อมลงหินคลุกไหล่ทาง ข้างละ 0.50 ม.(รายละเอียดตามแบบแปลน ทถ.) </t>
  </si>
  <si>
    <t>อบจ.ตราด</t>
  </si>
  <si>
    <t>โครงการซ่อมแซมซ่อมสร้างผิวถนนลาดยางสายเทียนราษฎร์ 1 ซ. 2 ม.1 (เสนอโดยการประชาคม)</t>
  </si>
  <si>
    <t>เพื่อแก้ไขปัญหาถนนเป็นหลุมเป็นบ่อและเพื่อให้ประชาชนได้สัญจรไปมาสะดวกและรวดเร็ว</t>
  </si>
  <si>
    <t>จำนวนถนน ลาดยางที่ได้รับการซ่อมแซม</t>
  </si>
  <si>
    <t>สามารถแก้ไขปัญหาถนนเป็นหลุมเป็นบ่อได้และประชาชนสัญจรไปมาสะดวก</t>
  </si>
  <si>
    <t>อ.บ่อไร่/อบจ.ตราด</t>
  </si>
  <si>
    <t xml:space="preserve"> -โดยการขุดสระน้ำบริเวณที่สาธารณะหมู่บ้าน(บริเวณเขื่อนลิ้นชิ้น) กว้าง 40 ม. , ยาว 80 ม.,ลึก      10 ม.</t>
  </si>
  <si>
    <t>โครงการก่อสร้างถนนลาดยาง ซ. 9 เชื่อม ซ. 2  ม.1   (เสนอโดยการประชาคม)</t>
  </si>
  <si>
    <t>จำนวนถนน ลาดยางที่เพิ่มขึ้น</t>
  </si>
  <si>
    <t xml:space="preserve"> -โดยการก่อสร้างถนนลาดยาง กว้าง 8 ม. ยาว 2,500 ม. หนา 0.15 ม.คิดเป็นพื้นที่ 20,000ตร.ม. </t>
  </si>
  <si>
    <t>โครงการก่อสร้างถนน คสล.  ซ. วังอ้อ - คลองมะนาว ม.2   ช่วงที่ 2</t>
  </si>
  <si>
    <t>โครงการก่อสร้างถนนคอนกรีตเสริมเหล็กซอยบ่อทรัพย์ หมู่ที่ 2</t>
  </si>
  <si>
    <t>เพื่อแก้ไขปัญหาถนนลื่น เป็นหลุมเป็นบ่อและแก้ไขปัญหาฝุ่นละออง เพื่อให้ประชาชนได้สัญจรไปมาสะดวกและรวดเร็ว</t>
  </si>
  <si>
    <t xml:space="preserve"> -โดยการก่อสร้างถนนคอนกรีตเสริมเหล็ก กว้าง 4 เมตร ยาว 300 เมตร หนา 0.15 เมตร คิดเป็นพื้นที่ 1,200 ตารางเมตร พร้อมลงหินคลุกไหล่ทางข้างละ 0.50 เมตร</t>
  </si>
  <si>
    <t>จำนวนถนนคอนกรีตเสริมเหล็กที่เพิ่มขึ้น</t>
  </si>
  <si>
    <t>สามารถแก้ไขปัญหาถนนลื่น เป็นหลุมเป็นบ่อ ฝุ่นละอองลดน้อยลง ประชาชนมีถนนสัญจรไปมาสะดวก</t>
  </si>
  <si>
    <t xml:space="preserve">โครงการก่อสร้างถนนคอนกรีตเสริมเหล็กซอย 8 หมู่ที่ 4 </t>
  </si>
  <si>
    <t xml:space="preserve"> -โดยการก่อสร้างถนนคอนกรีตเสริมเหล็ก กว้าง 4 เมตร ยาว 800 เมตร หนา 0.15 เมตร คิดเป็นพื้นที่ 3,200 ตารางเมตร พร้อมลงหินคลุกไหล่ทางข้างละ 0.50 เมตร</t>
  </si>
  <si>
    <t>เพื่อให้ประชาชนในเขตพื้นที่และประชาชนทั่วไปได้สัญจรไปมาสะดวกรวดเร็ว  และปลอดภัย</t>
  </si>
  <si>
    <t xml:space="preserve"> -โดยการก่อสร้างถนน คสล. กว้าง 4 เมตร ยาว 200 เมตร หนา 0.15 เมตร คิดเป็นพื้นที่ 800 ตร.ม</t>
  </si>
  <si>
    <t>พร้อมลงหินคลุกไหล่ทาง</t>
  </si>
  <si>
    <t xml:space="preserve">  ประชาชนในเขตพื้นที่และประชาชนทั่วไปได้รับความรวมเร็ว และปลอดภัยในการสัญจรไปมา</t>
  </si>
  <si>
    <t xml:space="preserve">  ประชาชนในเขตพื้นที่และประชาชนทั่วไป</t>
  </si>
  <si>
    <t>ได้รับความรวมเร็ว และปลอดภัยในการสัญจรไปมา</t>
  </si>
  <si>
    <t xml:space="preserve">โครงการก่อสร้าง คสล.ซอย 5 ท่าโมคลา  ช่วงที่ 2 หมู่ที่ 3 บ้านหนองแฟบ   </t>
  </si>
  <si>
    <t xml:space="preserve">โครงการก่อสร้างถนน คสล. ซอย 2 ช่วงที่ 2 หมู่ที่ 2 </t>
  </si>
  <si>
    <t xml:space="preserve"> -โดยการก่อสร้างถนน คสล. กว้าง 4 เมตร ยาว 228 เมตร หนา 0.15 เมตร คิดเป็นพื้นที่ 912    ตร.ม. พร้อมลงหินคลุกไหล่ทาง ข้างละ 0.50 เมตร พร้อมติดตั้งป้ายโครงการ  ตามแบบแปลน อบต.ช้างทูน กำหนด</t>
  </si>
  <si>
    <t>600,000</t>
  </si>
  <si>
    <t>โครงการปรับปรุงระบบ</t>
  </si>
  <si>
    <t xml:space="preserve">ประปาหมู่บ้าน ซอยน้ำตก </t>
  </si>
  <si>
    <t>สลัดได หมู่ที่ 4</t>
  </si>
  <si>
    <t>เพื่อปรับปรุงระบบผลิตน้ำ</t>
  </si>
  <si>
    <t xml:space="preserve">ประปา  เพื่อการอุปโภค  </t>
  </si>
  <si>
    <t>บริโภคให้ทั่วถึงและเพียงพอ</t>
  </si>
  <si>
    <t xml:space="preserve"> -โดยการติดตั้งมิเตอร์ไฟฟ้า </t>
  </si>
  <si>
    <t>ขนาด 15 แอมป์ พร้อม</t>
  </si>
  <si>
    <t>เดินระบบสายไฟฟ้า</t>
  </si>
  <si>
    <t>บ่อบาดาล ติดตั้งปั๊ม</t>
  </si>
  <si>
    <t>มอเตอร์</t>
  </si>
  <si>
    <t>ในเขตเขตพื้นที่รับผิดชอบ</t>
  </si>
  <si>
    <t>ขนาด 2 แรง จำนวน 2 ตัว พร้อม</t>
  </si>
  <si>
    <t>อุปกรณ์ ติดตั้งซัมเมอร์ส ขนาด 2</t>
  </si>
  <si>
    <t>1,744 เมตร พร้อมอุปกรณ์</t>
  </si>
  <si>
    <t xml:space="preserve">แรง พร้อมตู้คอนโทรล </t>
  </si>
  <si>
    <t>จำนวน 1 ชุดวางท่อน้ำดิบจากบ่อบาดาลไปยัง</t>
  </si>
  <si>
    <t xml:space="preserve">หอถังประปา ขนาด 1.5 นิ้ว </t>
  </si>
  <si>
    <t xml:space="preserve">ระยะทาง 119 เมตร </t>
  </si>
  <si>
    <t xml:space="preserve">พร้อมเชื่อมต่อระบบวางจ่ายน้ำ ขนาด 3 นิ้ว ระยะทาง </t>
  </si>
  <si>
    <t>ร้อยละประชา</t>
  </si>
  <si>
    <t xml:space="preserve">ชนมีน้ำอุปโภค  </t>
  </si>
  <si>
    <t>บริโภค เพิ่มขึ้น</t>
  </si>
  <si>
    <t xml:space="preserve">การขาดแคลน  </t>
  </si>
  <si>
    <t>น้ำอุปโภคบริโภค</t>
  </si>
  <si>
    <t>แก่ประชาชนใน</t>
  </si>
  <si>
    <t>พื้นที่</t>
  </si>
  <si>
    <t>โครงการปรับปรุงศาลา 80 พรรษา องค์การบริหารส่วนตำบลช้างทูน</t>
  </si>
  <si>
    <t>เพื่อบำรุงรักษาอาคารของศาลา 80 พรรษา ให้สามารถใช้ในการจัดกิจกรรมต่างๆ ของทางราชการได้ในระยะเวลานาน</t>
  </si>
  <si>
    <t>ปรับปรุงศาลา 80 พรรษาขององค์การบริหารส่วนตำบลช้างทูน โดยการ ทาสีบริเวณภายในศาลาทั้งหมด ทาสีพื้นศาลา ปรับปรุงหลังคา รวมถึงห้องน้ำห้องส้วมที่อยู่ภายในบริเวณศาลา ฯลฯ</t>
  </si>
  <si>
    <t>ศาลา 80 พรรษาขององค์การบริหารส่วนตำบลช้างทูนได้รับการปรับปรุงใหม่ ไม่ทรุดโทรม</t>
  </si>
  <si>
    <t>ศาลา 80 พรรษาของอบต.ช้างทูน ได้รับการบำรุงรักษาทำให้สามารถใช้จัดกิจกรรมต่าง ๆ ของทางราชการได้ในระยะเวลาที่นานขึ้น</t>
  </si>
  <si>
    <t>โครงการปรับปรุงระบบไฟฟ้าบริเวณที่ทำการองค์การบริหารส่วนตำบลช้างทูน</t>
  </si>
  <si>
    <t>เพื่อปรับปรุงภูมิทัศน์บริเวณภายนอกอาคารที่ทำการองค์การบริหารส่วนตำบลช้างทูนให้เป็นระเบียบเรียบร้อย สวยงาม</t>
  </si>
  <si>
    <t xml:space="preserve">ปรับย้ายเสาไฟฟ้า สายไฟฟ้า มิเตอร์ไฟฟ้าฯลฯ </t>
  </si>
  <si>
    <t>เสาไฟฟ้า สายไฟฟ้า มิเตอร์ไฟฟ้า ฯลฯ เป็นระเบียบเรียบร้อย สวยงาม</t>
  </si>
  <si>
    <t>ภูมิทัศน์บริเวณภายนอกอาคารที่ทำการ อบต.ช้างทูน เป็นระเบียบเรียบร้อย สวยงาม</t>
  </si>
  <si>
    <t>โครงการก่อสร้างซุ้มเฉลิมพระเกียรติสมเด็จพระเจ้าอยู่หัวมหาวชิราลงกรณ บดินทรเทพยวรางกูร (รัชกาลที่ 10)</t>
  </si>
  <si>
    <t>เพื่อให้คณะผู้บริหาร สมาชิกสภา ข้าราชการ พนักงาน พนักงานจ้างของอบต.ช้างทูนเฉลิมพระเกียรติสมเด็จพระเจ้าอยู่หัวมหาวชิราลงกรณ บดินทรเทพยวรางกูร (รัชกาลที่ 10)</t>
  </si>
  <si>
    <t>ก่อสร้างซุ้ม ขนาดกว้าง 4 เมตร สูง 4.20 เมตร จำนวน 1 ซุ้ม</t>
  </si>
  <si>
    <t>จำนวนซุ้มเฉลิมพระเกียรติเพิ่มขึ้น</t>
  </si>
  <si>
    <t>คณะผู้บริหาร สมาชิกสภา ข้าราชการ พนักงาน พนักงานจ้างของอบต.ช้างทูนเฉลิมพระเกียรติสมเด็จพระเจ้าอยู่หัวมหาวชิราลงกรณ บดินทรเทพยวรางกูร (รัชกาลที่ 10)</t>
  </si>
  <si>
    <t>โครงการซ่อมสร้างทางลาดยางแอสฟัลต์คอนกรีตปรับปรุงคุณภาพ</t>
  </si>
  <si>
    <t>ด้วยยางธรรมชาติ ซอยน้ำตกสลัดได หมู่ที่ 4</t>
  </si>
  <si>
    <t xml:space="preserve">เพื่อแก้ไขปัญหาถนนลื่น เป็นหลุมเป็นบ่อและแก้ไขปัญหาฝุ่นละออง </t>
  </si>
  <si>
    <t>เพื่อให้ประชาชนได้สัญจรไปมาสะดวกและรวดเร็ว</t>
  </si>
  <si>
    <t xml:space="preserve"> -โดยการซ่อมสร้างทางลาดยางแอสฟัลต์คอนกรีตปรับปรุง</t>
  </si>
  <si>
    <t>คุณภาพด้วยยางธรรมชาติ ขนาดกว้าง 5 เมตร</t>
  </si>
  <si>
    <t>จำนวนถนนลาดยางแอสฟัลต์</t>
  </si>
  <si>
    <t>สามารถแก้ไขปัญหาถนนลื่น เป็นหลุมเป็นบ่อฝุ่น</t>
  </si>
  <si>
    <t>คอนกรีตปรับปรุงด้วยยางธรรมชาติที่เพิ่มขึ้น</t>
  </si>
  <si>
    <t xml:space="preserve">โครงการก่อสร้างถนนคอนกรีตเสริมเหล็กซอย 1 หมู่ที่ 6 บ้านตระกูลพัฒนา </t>
  </si>
  <si>
    <t xml:space="preserve"> -โดยการก่อสร้างถนนคอนกรีตเสริมเหล็ก ขนาดกว้าง 4 เมตร ยาว 2,300 เมตร หนา 0.15 เมตร คิดเป็นพื้นที่ 9,200 ตารางเมตร พร้อมลงหินคลุกไหล่ทางข้างละ 0.50 เมตร </t>
  </si>
  <si>
    <t>6,053,000</t>
  </si>
  <si>
    <t>เพื่อแก้ไขปัญหาหลังคาเรือนที่ไม่มีไฟฟ้าใช้ หรือมีไฟฟ้าใช้แต่การจำหน่ายไฟอาจไม่เพียงพอ</t>
  </si>
  <si>
    <t>จำนวนไฟฟ้าที่ได้รับการขยายเขต</t>
  </si>
  <si>
    <t>ประชาชนมีไฟฟ้าใช้อย่างทั่วถึง</t>
  </si>
  <si>
    <t>กองช่าง/กฟภ.</t>
  </si>
  <si>
    <t xml:space="preserve"> -54-</t>
  </si>
  <si>
    <t>เพื่อแก้ไขปัญหาหลังคาเรือนที่ไม่มีไฟฟ้าใช้ หรือมีไฟฟ้าใช้แต่การจำหน่ายไฟอาจไม่เพียงพอ และเพื่อบริการนักท่องเที่ยว , พัฒนาแหล่งท่องเที่ยว</t>
  </si>
  <si>
    <t xml:space="preserve">โครงการก่อสร้างฝายน้ำล้นคลองไก่ย่าง ม.3 </t>
  </si>
  <si>
    <t xml:space="preserve"> -โดยการก่อสร้างฝายน้ำล้นคลองไก่ย่าง กว้าง 4 ม.ยาว 15 ม.สูง1.5 ม. พร้อมลอกคลอง  </t>
  </si>
  <si>
    <t>ระยะทางที่ฝั่งท่อ</t>
  </si>
  <si>
    <t xml:space="preserve"> -55-</t>
  </si>
  <si>
    <t>โครงการก่อสร้างถนน คสล. ซ. 5  ม.3 ช่วงที่ 3 (เสนอโดยการประชาคม)</t>
  </si>
  <si>
    <t xml:space="preserve"> -โดยการก่อสร้างถนน คสล. กว้าง 4 ม. ยาว 185 ม. หนา 0.15 ม. คิดเป็นพื้นที่ 740 ตร.ม. พร้อมลงหินคลุกไหล่ทาง ข้างละ 0.50 ม.</t>
  </si>
  <si>
    <t>โครงการขุดเจาะบ่อบาดาล บริเวณศาลาประชาคม หมู่ที่ 6 (เสนอโดยประชาคมหมู่บ้าน)</t>
  </si>
  <si>
    <r>
      <t xml:space="preserve"> -โดยการขุดเจาะบ่อบาดาล(แบบไฟฟ้า) ขนาด </t>
    </r>
    <r>
      <rPr>
        <b/>
        <i/>
        <sz val="15"/>
        <color theme="1"/>
        <rFont val="TH SarabunIT๙"/>
        <family val="2"/>
      </rPr>
      <t xml:space="preserve">Ø </t>
    </r>
    <r>
      <rPr>
        <i/>
        <sz val="15"/>
        <color theme="1"/>
        <rFont val="TH SarabunIT๙"/>
        <family val="2"/>
      </rPr>
      <t>6 นิ้ว (ท่อPVC) ความลึก       100 ม.</t>
    </r>
  </si>
  <si>
    <t>เพื่อให้ประชาชนมีน้ำอุปโภคอย่างทั่วถึงและได้มาตรฐาน</t>
  </si>
  <si>
    <t>เพื่อเพิ่มกระแสไฟฟ้าและแสงสว่าง</t>
  </si>
  <si>
    <t>จำนวนครัวเรือนที่มีไฟฟ้าใช้เพิ่มขึ้น</t>
  </si>
  <si>
    <t>ประชาชนในเขตได้มีกระแสไฟฟ้าใช้</t>
  </si>
  <si>
    <t>โครงการขยายเขตระบบจำหน่ายไฟฟ้า บริเวณหน้าซอยวัดช้างทูน ม.2</t>
  </si>
  <si>
    <t xml:space="preserve"> -โดยการขยายเขตระบบจำหน่ายไฟฟ้าบริเวณหน้าซอยวัดช้างทูน  ระยะทาง 345 ม.</t>
  </si>
  <si>
    <t>ข.ยุทธศาสตร์การพัฒนาของอปท.ในเขตจังหวัด :  ด้านงานส่งเสริมคุณภาพชีวิต</t>
  </si>
  <si>
    <t>30 โครงการ</t>
  </si>
  <si>
    <t>โครงการสงเคราะห์เบี้ยยังชีพผู้สูงอายุ</t>
  </si>
  <si>
    <t>เพื่อพัฒนาคุณภาพชีวิตของผู้สูงอายุให้มีความเป็นอยู่ที่ดีขึ้น</t>
  </si>
  <si>
    <t>จำนวนผู้สูงอายุที่ได้รับเบี้ยยังชีพ</t>
  </si>
  <si>
    <t>ผู้สูงอายุมีความเป็นอยู่ที่ดีขึ้น</t>
  </si>
  <si>
    <t>สำนักปลัด</t>
  </si>
  <si>
    <t>โครงการสงเคราะห์เบี้ยยังชีพคนพิการ</t>
  </si>
  <si>
    <t>เพื่อพัฒนาคุณภาพชีวิตของคนพิการให้มีความเป็นอยู่ที่ดีขึ้น</t>
  </si>
  <si>
    <t>จำนวนคนพิการที่ได้รับเบี้ยยังชีพ</t>
  </si>
  <si>
    <t>คนพิการมีความเป็นอยู่ที่ดีขึ้น</t>
  </si>
  <si>
    <t>เพื่อพัฒนาคุณภาพชีวิตของผู้ป่วยเอดส์ ให้มีความเป็นอยู่ที่ดีขึ้น</t>
  </si>
  <si>
    <t>จำนวนผู้ป่วยเอดส์ที่ได้รับเบี้ยยังชีพ</t>
  </si>
  <si>
    <t>ผู้ป่วยเอดส์มีความเป็นอยู่ที่ดีขึ้น</t>
  </si>
  <si>
    <t xml:space="preserve">โครงการสงเคราะห์     เบี้ยยังชีพผู้ป่วยเอดส์ </t>
  </si>
  <si>
    <t>มอบเบี้ยยังชีพให้แก่ผู้สูงอายุตามจำนวนที่ขึ้นทะเบียนผู้สูงอายุแต่ละปี</t>
  </si>
  <si>
    <t>มอบเบี้ยยังชีพให้แก่ผู้พิการตามจำนวนที่ขึ้นทะเบียนผู้พิการแต่ละปี</t>
  </si>
  <si>
    <t>มอบเบี้ยยังชีพให้แก่ผู้ติดเชื้อเอดส์ตามจำนวนที่ขึ้นทะเบียนผู้ติดเชื้อเอดส์แต่ละปี</t>
  </si>
  <si>
    <t>เพื่อส่งเสริมและพัฒนาคุณภาพชีวิตของผู้สูงอายุ ผู้พิการและผู้ติดเชื้อให้มีสุขภาพจิตที่ดี</t>
  </si>
  <si>
    <t>จำนวนกลุ่มเป้าหมายมีคุณภาพชีวิตดีขึ้น</t>
  </si>
  <si>
    <t xml:space="preserve">ผู้สูงอายุ ผู้พิการและผู้ติดเชื้อ มีสุขภาพจิตที่ดีขึ้น </t>
  </si>
  <si>
    <t>โครงการพัฒนาคุณภาพชีวิตผู้สูงอายุ ผู้พิการ</t>
  </si>
  <si>
    <t xml:space="preserve">จัดกิจกรรม เช่น จัดอบรมสุขภาพตรวจสุขภาพ ออกกำลังกาย ฯลฯ ให้กับผู้สูงอายุ ผู้พิการ </t>
  </si>
  <si>
    <t>เพื่อช่วยเหลือประชาชนสำหรับผู้ด้อยโอกาส  ผู้ยากไร้</t>
  </si>
  <si>
    <t>ซ่อมแซมที่อยู่อาศัยให้กับผู้ด้อยโอกาส  ผู้ยากไร้ หมู่ที่ 1-6</t>
  </si>
  <si>
    <t>จำนวนผู้ด้อยโอกาสที่ได้รับการซ่อมแซมที่อยู่อาศัย</t>
  </si>
  <si>
    <t>ผู้ด้อยโอกาส  ผู้ยากไร้ในตำบลช้างทูนได้รับการช่วยเหลือ</t>
  </si>
  <si>
    <t xml:space="preserve">   1.2 แผนงานสังคมสงเคราะห์</t>
  </si>
  <si>
    <t xml:space="preserve">   1.1 แผนงานงบกลาง</t>
  </si>
  <si>
    <t>3 โครงการ</t>
  </si>
  <si>
    <t>โครงการช่วยเหลือผู้ยากไร้และผู้ด้อยโอกาศตามอำนาจหน้าที่</t>
  </si>
  <si>
    <t xml:space="preserve">โครงการรณรงค์แก้ไขปัญหาเอดส์            </t>
  </si>
  <si>
    <t>เพื่อให้ความรู้ในการแก้ไขปัญหาโรคเอดส์</t>
  </si>
  <si>
    <t>นักเรียน ประชาชน เจ้าหน้าที่ อบต.และทุกภาคส่วน ร่วมรณรงค์เพื่อให้ความรู้ในการแก้ไขปัญหาโรคเอดส์</t>
  </si>
  <si>
    <t>จำนวนกลุ่มเป้าหมายที่ได้เข้าร่วมกิจกรรม</t>
  </si>
  <si>
    <t>นักเรียน ประชาชน เจ้าหน้าที่ อบต. และทุกภาคส่วนได้รับความรู้เรื่องการแก้ไขปัญหาโรคเอดส์</t>
  </si>
  <si>
    <t xml:space="preserve">   1.3 แผนงานสาธารณสุข</t>
  </si>
  <si>
    <t>โครงการป้องกันโรคพิษสุนัขบ้า</t>
  </si>
  <si>
    <t>เพื่อป้องกันและควบคุมการเจ็บป่วยด้วยโรคพิษสุนัขบ้า</t>
  </si>
  <si>
    <t>จัดหาวัคซีนฉีดสุนัข และแมว</t>
  </si>
  <si>
    <t>จำนวนสุนัขที่ได้รับการฉีดวัคซีน</t>
  </si>
  <si>
    <t>ลดระดับโรคพิษสุนัขบ้าในสุนัขและแมว</t>
  </si>
  <si>
    <t xml:space="preserve">เพื่อขับเคลื่อนโครงการสัตว์ปลอดโรค คนปลอดภัย จากโรคพิษสุนัขบ้าตามพระปณิธานศ.ดร.สมเด็จพระเจ้าน้องนางเธอ เจ้าฟ้าจุฬาภรณวลัยลักษณ์ฯ กรมพระศรีสวางควัฒน วรขัตติยราชนารี
</t>
  </si>
  <si>
    <t xml:space="preserve">โครงการสัตว์ปลอดโรค คนปลอดภัย จากโรคพิษสุนัขบ้าฯ </t>
  </si>
  <si>
    <t>สุนัขและแมวในพื้นที่ตำบลช้างทูน ได้รับการควบคุมและป้องกันโรคพิษสุนัข</t>
  </si>
  <si>
    <t xml:space="preserve">ในพื้นที่ตำบล   ช้างทูนปลอด
จากโรคพิษสุนัขบ้า
</t>
  </si>
  <si>
    <t>สุนัขและแมวในพื้นที่ตำบลช้างทูน ได้รับการควบคุมและป้องกันโรคพิษสุนัขบ้า(หนังสือด่วนที่สุด ที่ มท 0810.5/ว 1745 ลงวันที่ 31 สิงหาคม 2560)</t>
  </si>
  <si>
    <t xml:space="preserve">โครงการสำรวจข้อมูลจำนวนสัตว์
และขึ้นทะเบียนสัตว์ตามโครงการสัตว์ปลอดโรค คนปลอดภัย
</t>
  </si>
  <si>
    <t xml:space="preserve"> -สำรวจข้อมูลสัตว์(สุนัขและแมว)ในเขตพื้นที่ ปีละ 2 ครั้งเป็นค่าตอบแทนผู้ปฏิบัติงานตัวละ 3 บาทต่อครั้ง ขึ้นทะเบียน ปีละ 6 บาท/ตัว</t>
  </si>
  <si>
    <t xml:space="preserve">เพื่อจ่ายให้กับบุคลากรของอปท.หรืออาสาสมัครที่ทำการสำรวจสุนัขและแมวเพื่อรับการฉีดวัคซีน
ตามโครงการสัตว์ปลอดโรค คนปลอดภัยฯ
</t>
  </si>
  <si>
    <t xml:space="preserve">สุนัขและแมวทั้งที่มีเจ้าของและไม่มีเจ้าของได้
รับการฉีดวัคซีน
</t>
  </si>
  <si>
    <t>ประชากรสุนัขและแมวทั้งที่มีเจ้าของและไม่มีเจ้าของได้รับการฉีดวัคซีน</t>
  </si>
  <si>
    <t xml:space="preserve"> -69-</t>
  </si>
  <si>
    <t>โครงการสมทบกองทุนหลักประกันสุขภาพ</t>
  </si>
  <si>
    <t>เพื่อสนับสนุนการดำเนินงานระบบหลักประกันสุขภาพของตำบล ให้ประชาชนมีสุขภาพที่ดี</t>
  </si>
  <si>
    <t>53,748 อบต./ได้รับสมทบจาก สปสช.</t>
  </si>
  <si>
    <t>ตั้งงบประมาณเพื่อรองรับเงินสมทบจาก สปสช. ดำเนินโครงการ เช่น โครงการตรวจสุขภาพประจำปี , โครงการตรวจมะเร็งฯ ,โครงการตรวจตาต้อ,โครงการตรวจสารพิษในร่างกาย , โครงการป้องกันโรคไข้เลือดออก , โครงการควบคุมโรคไม่ติดต่อ , โครงการตวจสุขภาพช่องปากผู้สูงอายุ , โครงการตรวจวัดสายตาพร้อมแว่นสายตา , โครงการตรวจคัดกรองโรคหัวใจ , โครงการงดเหล้าเผาบุหรี่ , โครงการส่งเสริมคุณภาพชีวิตผู้ติดเชื้อ เอชไอวี , ร.ร ผู้สูงอายุ ฯลฯ</t>
  </si>
  <si>
    <t>55,000อบต./ได้รับสมทบจาก สปสช.</t>
  </si>
  <si>
    <t>55,000 อบต./ได้รับสมทบจาก สปสช.</t>
  </si>
  <si>
    <t xml:space="preserve">จำนวนประชาชนที่ได้รับการบริการงาน สปสช. </t>
  </si>
  <si>
    <t>สมาชิกของกองทุนมีสุขภาพที่ดี</t>
  </si>
  <si>
    <t>โครงการสมทบกองทุนสวัสดิการชุมชน</t>
  </si>
  <si>
    <t>เพื่อสนับสนุนการดำเนินงานของกองทุนสวัสดิการชุมชนตำบลช้างทูน</t>
  </si>
  <si>
    <t>สมทบกองทุนสวัสดิการชุมชนเพื่อให้กองทุนฯนำไปทำกิจกรรมที่เป็นประโยชน์ส่งผลให้คุณภาพชีวิตของสมาชิกในกลุ่มดีขึ้น</t>
  </si>
  <si>
    <t>จำนวนประชาชนที่ได้รับสวัสดิการชุมชน</t>
  </si>
  <si>
    <t>สมาชิกกองทุนสวัสดิการชุมชนตำบลช้างทูนมีคุณภาพชีวิตที่ดีขึ้น</t>
  </si>
  <si>
    <t>โครงการป้องกันและควบคุมโรคติดต่อในท้องถิ่น</t>
  </si>
  <si>
    <t>อัตราป่วยของโรคติดต่อในท้องถิ่นลดลง</t>
  </si>
  <si>
    <t>เพื่อให้ประชาชนในตำบล
ปลอดภัยโรคติดต่อ
และส่งเสริมให้ประชาชนมีความรู้และป้องกันตนเองไม่ให้ป่วยด้วยโรคติดต่อ</t>
  </si>
  <si>
    <t xml:space="preserve">ประชาชนในท้องถิ่นมีความพร้อมในการเฝ้าระวัง และสามารถป้องกันตนเองไม่ให้ป่วยด้วยโรคติดต่อ
</t>
  </si>
  <si>
    <t>6 โครงการ</t>
  </si>
  <si>
    <t xml:space="preserve">3. ยุทธศาสตร์ด้าน การจัดระเบียบชุมชน/สังคม และการรักษาความสงบเรียบร้อย   </t>
  </si>
  <si>
    <t xml:space="preserve">2. ยุทธศาสตร์ด้าน การพัฒนาคุณภาพชีวิตและสังคมอยู่ดีมีสุข  </t>
  </si>
  <si>
    <t>1.1 แผนงานบริหารงานทั่วไป</t>
  </si>
  <si>
    <t xml:space="preserve">ก.ยุทธศาสตร์จังหวัดที่ 2 การเสริมสร้างความมั่นคง ความสงบเรียบร้อย และชุมชนเข้มแข็งด้วยหลักปรัชญาของเศรษฐกิจ
พอเพียง 
 </t>
  </si>
  <si>
    <t>โครงการเลือกตั้ง/เลือกตั้งซ่อม ผู้บริหารฯและสมาชิกสภาท้องถิ่น</t>
  </si>
  <si>
    <t>เพื่อส่งเสริมและสนับสนุนให้ประชาชนได้รับการพัฒนาตามระบอบประชาธิปไตย</t>
  </si>
  <si>
    <t>เลือกตั้ง/เลือกตั้งซ่อม ผู้บริหารฯและสมาชิกสภาท้องถิ่นของ อบต.ช้างทูน</t>
  </si>
  <si>
    <t>จำนวนประชากรที่มาใช้สิทธิ์ในการเลือกตั้ง</t>
  </si>
  <si>
    <t>ประชาชนได้ใช้สิทธิ์ในการเลือกตั้งผู้นำท้องถิ่นตามระบอบประชาธิปไตย</t>
  </si>
  <si>
    <t>เพื่อฝึกอบรมสมาชิกอปพร. เพิ่มเติม และทบทวนการปฏิบัติงานของอปพร.</t>
  </si>
  <si>
    <t xml:space="preserve">ฝึกอบรม ฝึกทบทวน อปพร. หรือร่วมกับอปท.อื่นในการฝึกอบรม อปพร. </t>
  </si>
  <si>
    <t>โครงการฝึกอบรมทบทวนอาสาสมัครป้องกันภัยฝ่ายพลเรือน</t>
  </si>
  <si>
    <t>จำนวน อปพร.ที่ได้รับการฝึกอบรมทบทวน</t>
  </si>
  <si>
    <t>มี อปพร. ทำงานเพิ่มมากขึ้น และมีประสิทธิภาพ</t>
  </si>
  <si>
    <t>1.2 แผนงานรักษาความสงบภายใน</t>
  </si>
  <si>
    <t xml:space="preserve">โครงการเพิ่มประสิทธิภาพการดำเนินงานของศูนย์ อปพร. </t>
  </si>
  <si>
    <t>เพื่อเพิ่มประสิทธิภาพ อปพร.ในการรักษาความสงบและความปลอดภัยของประชาชน</t>
  </si>
  <si>
    <t xml:space="preserve"> -77-</t>
  </si>
  <si>
    <t>จำนวนอุบัติเหตุที่ลดลงหรือเป็นศูนย์</t>
  </si>
  <si>
    <t>เกิดอุบัติเหตุในช่วงเทศกาลลดลงหรือเป็นศูนย์</t>
  </si>
  <si>
    <t xml:space="preserve">จัดชุดอปพร.อยู่เวรเตรียมพร้อมรับเหตุ สุ่มออกลาดตระเวน   เช่น ผอ.ศูนย์ฯมีคำสั่งฯให้ปฏิบัติงานในหรือนอกที่ตั้งศูนย์ฯ </t>
  </si>
  <si>
    <t>โครงการรณรงค์ป้องกันและลดอุบัติเหตุทางถนนช่วงเทศกาล</t>
  </si>
  <si>
    <t>เพื่อรณรงค์ลดการเกิดอุบัติเหตุทางถนนในช่วงเทศกาลสงกรานต์และเทศกาลปีใหม่</t>
  </si>
  <si>
    <t>จัดชุด อปพร. อยู่เวรให้บริการประชาชน</t>
  </si>
  <si>
    <t>1 โครงการ</t>
  </si>
  <si>
    <t>เพื่อช่วยเหลือประชาชนที่ประสบปัญหาช้างป่ามากิน/ทำลาย พันธุ์พืช และผลไม้ทางการเกษตร</t>
  </si>
  <si>
    <t>จัดเวรยามเฝ้าระวังโดยทำเป็นคำสั่งฯอยู่เวรยาม เช่น สนับสนุนค่าอาหาร , กาแฟ ฯลฯ สนับสนุนวัสดุ เช่น ไฟสปอร์ตไลท์ ไฟฉาย ฯลฯ</t>
  </si>
  <si>
    <t>จำนวนครัวเรือนที่ได้รับการช่วยเหลือ</t>
  </si>
  <si>
    <t>ประชาชนมีความปลอดภัยจากปัญหาช้างป่ามากขึ้น</t>
  </si>
  <si>
    <t xml:space="preserve">โครงการป้องกันและแก้ไขปัญหายาเสพติดตำบลช้างทูน  </t>
  </si>
  <si>
    <t>ป้องกันการแพร่ระบาดของยาเสพติดในตำบล</t>
  </si>
  <si>
    <t>จำนวนผู้เข้าร่วมโครงการ</t>
  </si>
  <si>
    <t xml:space="preserve">ลดระดับปัญหายาเสพติดในพื้นที่     </t>
  </si>
  <si>
    <t>โครงการแก้ไขช่วยเหลือปัญหาช้างป่า</t>
  </si>
  <si>
    <t>เพื่อให้เยาวชน/ประชาชนผู้ที่สนใจออกกำลังกายมีสุขภาพร่างกายแข็งแรงและใช้เวลาว่างให้เกิดประโยชน์ไม่ยุ่งเกี่ยวกับยาเสพติด</t>
  </si>
  <si>
    <t xml:space="preserve">โครงการก่อสร้างลานกีฬา/สนามกีฬาเอนกประสงค์ หมู่ที่ 1 </t>
  </si>
  <si>
    <t xml:space="preserve">ก่อสร้างลานกีฬา/สนามกีฬาเอนกประสงค์ หมู่ที่ 1 </t>
  </si>
  <si>
    <t>จำนวนโครงการที่ได้รับการก่อสร้าง</t>
  </si>
  <si>
    <t xml:space="preserve">ลดระดับปัญหายาเสพติดในพื้นที่ ,เยาวชน/ประชาชน มีสุขภาพร่างกายแข็งแรง   </t>
  </si>
  <si>
    <t>1.3 แผนงานสร้างความเข้มแข็งในชุมชน</t>
  </si>
  <si>
    <t xml:space="preserve">โครงการก่อสร้างลานกีฬา/สนามกีฬาเอนกประสงค์ หมู่ที่ 3 </t>
  </si>
  <si>
    <t xml:space="preserve">ก่อสร้างลานกีฬา/สนามกีฬาเอนกประสงค์ หมู่ที่ 3 </t>
  </si>
  <si>
    <t xml:space="preserve">โครงการก่อสร้างลานกีฬา/สนามกีฬาเอนกประสงค์ หมู่ที่ 5 </t>
  </si>
  <si>
    <t>ก่อสร้างลานกีฬา/สนามกีฬาเอนกประสงค์ หมู่ที่ 5</t>
  </si>
  <si>
    <t>5 โครงการ</t>
  </si>
  <si>
    <t xml:space="preserve">ข.ยุทธศาสตร์การพัฒนาของอปท.ในเขตจังหวัด :  ด้านการจัดระเบียบชุมชน/สังคม และการรักษาความสงบเรียบร้อย </t>
  </si>
  <si>
    <t>ข.ยุทธศาสตร์การพัฒนาของอปท.ในเขตจังหวัด :   ด้านการวางแผน การส่งเสริมการลงทุน พาณิชยกรรมและการท่องเที่ยว</t>
  </si>
  <si>
    <t>4.ยุทธศาสตร์ด้าน  การวางแผน การส่งเสริมการลงทุน พาณิชยกรรมและการท่องเที่ยว</t>
  </si>
  <si>
    <t>1.1 แผนงานการเกษตร</t>
  </si>
  <si>
    <t>โครงการตามแนวพระราชดำริเศรษฐกิจพอเพียง</t>
  </si>
  <si>
    <t>เพื่อส่งเสริมและสนับสนุนการดำเนินงานตามหลักปรัชญาเศรษฐกิจพอเพียง</t>
  </si>
  <si>
    <t>ดำเนินการรณรงค์ หรือทำกิจกรรมตามแนวพระราชดำริเศรษฐกิจพอเพียง</t>
  </si>
  <si>
    <t>จำนวนโครงการที่ดำเนินการ</t>
  </si>
  <si>
    <t>ประชาชนสามารถ พึ่งตนเองได้ และอยู่อย่างพอเพียง</t>
  </si>
  <si>
    <t xml:space="preserve">โครงการฝึกอบรมส่งเสริมอาชีพภายในตำบล(สนอโดยประชาคม)  </t>
  </si>
  <si>
    <t>เพื่อเพิ่มทักษะ เพิ่มรายได้จากการประกอบอาชีพของประชาชน</t>
  </si>
  <si>
    <t xml:space="preserve">ฝึกอบรมอาชีพให้แก่ประชาชนในตำบล </t>
  </si>
  <si>
    <t>ประชาชนมีรายได้เพิ่มมากขึ้น</t>
  </si>
  <si>
    <t>โครงการศูนย์ถ่ายทอดเทคโนโลยีทางการเกษตร</t>
  </si>
  <si>
    <t>เพื่อให้เกษตรกรมีความรู้ ในการประกอบอาชีพ และมีความรู้การผสมปุ๋ยอินทรีย์</t>
  </si>
  <si>
    <t xml:space="preserve">อบรมให้ความรู้การผสมปุ๋ยอินทรีย์ เกษตรกรตำบลช้างทูน ส่งเสริมการรวมกลุ่มประกอบอาชีพ </t>
  </si>
  <si>
    <t>จำนวนโครงการที่ได้ดำเนินการ</t>
  </si>
  <si>
    <t>เกษตรกรมีความรู้ ในการประกอบอาชีพ และมีความรู้การผสมปุ๋ยอินทรีย์</t>
  </si>
  <si>
    <t xml:space="preserve"> 3 โครงการ</t>
  </si>
  <si>
    <t>1.2 แผนงานการศาสนาวัฒนธรรมและนันทนาการ</t>
  </si>
  <si>
    <t>โครงการติดตั้งป้ายประชาสัมพันธ์แหล่งท่องเที่ยวและสถานที่สำคัญของตำบล</t>
  </si>
  <si>
    <t>เพื่อประชาสัมพันธ์แหล่งท่องเที่ยวและสถานที่สำคัญในตำบล</t>
  </si>
  <si>
    <t xml:space="preserve">ติดตั้งป้ายประชาสัมพันธ์แหล่งท่องเที่ยว เช่น น้ำตกสลัดได , น้ำตกคลองใจ และแหล่งท่องเที่ยวเชิงนิเวศน์ตำบลช้างทูนและสถานที่สำคัญ </t>
  </si>
  <si>
    <t>นักท่องเที่ยวมีความสะดวกในการดินทางที่ได้อ่านจากป้ายประชาสัมพันธ์</t>
  </si>
  <si>
    <t>โครงการพัฒนาแหล่งท่องเที่ยวในเขตพื้นที่ตำบล</t>
  </si>
  <si>
    <t>เพื่อสร้างความตระหนักและจิตสำนึกในการพัฒนาแหล่งท่องเที่ยว</t>
  </si>
  <si>
    <t>พัฒนาแหล่งท่องเที่ยวในเขตพื้นที่ตำบล เช่น น้ำตก , แหล่งท่องเที่ยวเชิงนิเวศน์ , พิพิธภัณฑ์ชอง ฯลฯ</t>
  </si>
  <si>
    <t>แหล่งท่องเที่ยวได้รับการพัฒนา</t>
  </si>
  <si>
    <t xml:space="preserve"> -เพื่อส่งเสริมการท่องเที่ยวและส่งเสริมอาชีพในท้องถิ่น</t>
  </si>
  <si>
    <t>โครงการส่งเสริมการท่องเที่ยวในท้องถิ่น</t>
  </si>
  <si>
    <t>กระตุ้นการท่องเที่ยว</t>
  </si>
  <si>
    <t>โครงการอุดหนุนเงินอุดหนุนการจัดการแข่งขันกีฬาเยาวชนแห่งชาติ ครั้งที่ 36</t>
  </si>
  <si>
    <t>การจัดการแข่งขันกีฬาแห่งชาติ ครั้งที่ 36 เป็นด้วยความเรียบร้อยมีประสิทธิภาพ</t>
  </si>
  <si>
    <t>ประเภทกีฬาและจำนวนนักกีฬา</t>
  </si>
  <si>
    <t>โครงการอนุรักษ์ทรัพยากรธรรมชาติและสิ่งแวดล้อม</t>
  </si>
  <si>
    <t xml:space="preserve">เพื่อให้ประชาชนเห็นความสำคัญและตระหนักถึงคุณค่าของการอนุรักษ์และฟื้นฟูทรัพยากรธรรมชาติ และสิ่งแวดล้อม
</t>
  </si>
  <si>
    <t>จำนวนกิจกรรมที่ได้ดำเนินการ</t>
  </si>
  <si>
    <t>ประชาชนเห็นความสำคัญของทรัพยากรธรรมชาติ</t>
  </si>
  <si>
    <t xml:space="preserve">เพื่อให้ประชาชนในเขตพื้นที่ตำบลช้างทูนได้ตระหนักถึงการจัดการขยะที่เหมาะสม </t>
  </si>
  <si>
    <t>ประชาชนในเขตพื้นที่ตำบลช้างทูนทุกครัวเรือนเข้าใจวิธีการจัดการขยะที่เหมาะสม</t>
  </si>
  <si>
    <t xml:space="preserve">ประชาชนในเขตพื้นที่ตำบลช้างทูนมีวิธีการจัดการขยะที่เหมาะสม </t>
  </si>
  <si>
    <t>โครงการเฝ้าระวังคุณภาพสิ่งแวดล้อม</t>
  </si>
  <si>
    <r>
      <t>กิจกรรมส่งเสริมการอนุรักษ์</t>
    </r>
    <r>
      <rPr>
        <i/>
        <sz val="13"/>
        <color theme="1"/>
        <rFont val="TH SarabunIT๙"/>
        <family val="2"/>
      </rPr>
      <t>ทรัพยากรธรรมชาติ</t>
    </r>
    <r>
      <rPr>
        <i/>
        <sz val="14"/>
        <color theme="1"/>
        <rFont val="TH SarabunIT๙"/>
        <family val="2"/>
      </rPr>
      <t xml:space="preserve">และสิ่งแวดล้อม เช่น การปลูกต้นไม้  การจัดการต้นน้ำ การให้ความรู้ภาวะโลกร้อน รวมถึงปัญหาฝุ่นละอองในชุมชน </t>
    </r>
  </si>
  <si>
    <r>
      <rPr>
        <i/>
        <sz val="15"/>
        <color theme="1"/>
        <rFont val="Times New Roman"/>
        <family val="1"/>
      </rPr>
      <t xml:space="preserve"> </t>
    </r>
    <r>
      <rPr>
        <i/>
        <sz val="15"/>
        <color theme="1"/>
        <rFont val="TH SarabunPSK"/>
        <family val="2"/>
      </rPr>
      <t xml:space="preserve">เพื่อเป็นข้อมูลในการวางแผนการแก้ไขปัญหาคุณภาพน้ำในแหล่งน้ำทำให้มาตรฐาน </t>
    </r>
  </si>
  <si>
    <t>ประชาชนมีน้ำสะอาดปลอดภัยอุปโภคและบริโภคตามเกณฑ์</t>
  </si>
  <si>
    <t>สำรวจข้อมูลสภาพแวดล้อมโดยการใช้แบบฟอร์มบันทึกข้อมูลตรวจสอบคุณภาพน้ำภาคสนาม</t>
  </si>
  <si>
    <t>และสุ่มเก็บตัวอย่างน้ำจากแหล่งน้ำสาธารณะและน้ำประปาหมู่บ้าน   เพื่อตรวจวิเคราะห์และทดสอบคุณภาพในห้องปฏิบัติการ</t>
  </si>
  <si>
    <t xml:space="preserve"> -88-</t>
  </si>
  <si>
    <t>จำนวนแหล่งน้ำอุปโภค บริโภค</t>
  </si>
  <si>
    <t>ทำให้ผู้นำหมู่บ้านและประชาชนมีส่วนร่วมในการเฝ้าระวังคุณภาพน้ำ</t>
  </si>
  <si>
    <t>และแก้ไขปัญหา คุณภาพน้ำ</t>
  </si>
  <si>
    <t xml:space="preserve">และแก้ไขปัญหา คุณภาพน้ำทราบถึงสถานการณ์ ปัญหาคุณภาพน้ำจากแหล่งน้ำที่อาจเกิดผลกระทบต่อสุขภาพประชาชนทั้งในเขตพื้นที่  
</t>
  </si>
  <si>
    <t xml:space="preserve">ก.ยุทธศาสตร์จังหวัดที่ 3 การบริหารจัดการทรัพยากรธรรมชาติและสิ่งแวดล้อม ให้มีความอุดมสมบูรณ์ และใช้ประโยชน์
อย่างยั่งยืน 
</t>
  </si>
  <si>
    <t xml:space="preserve">5.ยุทธศาสตร์ด้าน  การบริหารจัดการและการอนุรักษ์ทรัพยากรธรรมชาติและสิ่งแวดล้อม </t>
  </si>
  <si>
    <t>50,000 (งบอุดหนุน)</t>
  </si>
  <si>
    <t>5,500 (งบอุดหนุน)</t>
  </si>
  <si>
    <t xml:space="preserve">6.ยุทธศาสตร์ด้าน การศึกษา การกีฬา ศาสนา ศิลปะ วัฒนธรรม จารีตประเพณี  และ ภูมิปัญญาท้องถิ่น  </t>
  </si>
  <si>
    <t xml:space="preserve">ข.ยุทธศาสตร์การพัฒนาของอปท.ในเขตจังหวัด :   ด้านการศึกษา การกีฬา ศาสนา ศิลปะ วัฒนธรรม จารีตประเพณี  และ ภูมิปัญญาท้องถิ่น  </t>
  </si>
  <si>
    <t xml:space="preserve">ก.ยุทธศาสตร์จังหวัดที่ 2 การเสริมสร้างความมั่นคง ความสงบเรียบร้อย และชุมชนเข้มแข็งด้วยหลักปรัชญาของเศรษฐกิจ
พอเพียง 
อย่างยั่งยืน 
</t>
  </si>
  <si>
    <t>เพื่อให้เด็กได้รับการพัฒนาทางด้านร่างกายที่สมบูรณ์</t>
  </si>
  <si>
    <t>จำนวนเด็กที่ได้รับอาหารกลางวัน</t>
  </si>
  <si>
    <t>เด็กมีคุณภาพชีวิตที่ดีและมีพัฒนาการเต็มวัย</t>
  </si>
  <si>
    <t>กองการศึกษาฯ</t>
  </si>
  <si>
    <t>โครงการอาหารเสริม(นม) โรงเรียนวัดช้างทูน</t>
  </si>
  <si>
    <t>จำนวนเด็กที่ได้รับอาหารเสริมนม</t>
  </si>
  <si>
    <t>โครงการอาหารเสริม(นม) ศูนย์พัฒนาเด็กเล็ก  ตำบลช้างทูน</t>
  </si>
  <si>
    <t>เด็กมีคุณภาพชีวิตที่ดีและมีพัฒนาการตามวัย</t>
  </si>
  <si>
    <t>1.1 แผนงานการศึกษา</t>
  </si>
  <si>
    <t>เพื่อนำอุปกรณ์การเรียน</t>
  </si>
  <si>
    <t>มาส่งเสริมพัฒนาเด็ก</t>
  </si>
  <si>
    <t>ปฐมวัยให้มีพัฒนาการ</t>
  </si>
  <si>
    <t>ครบทั้ง 4 ด้าน</t>
  </si>
  <si>
    <t xml:space="preserve"> -ค่าอุปกรณ์การเรียน</t>
  </si>
  <si>
    <t>ช้างทูนจำนวน 45 คน</t>
  </si>
  <si>
    <t>คนละ 200 บาท</t>
  </si>
  <si>
    <t xml:space="preserve">  -เด็กปฐมวัย</t>
  </si>
  <si>
    <t xml:space="preserve"> -เด็กปฐมวัยให้มี</t>
  </si>
  <si>
    <t>กองการศึกษา</t>
  </si>
  <si>
    <t>มีอุปกรณ์การ</t>
  </si>
  <si>
    <t>พัฒนาการครบทั้ง</t>
  </si>
  <si>
    <t>เรียนที่มีมาตร</t>
  </si>
  <si>
    <t xml:space="preserve"> 4 ด้าน</t>
  </si>
  <si>
    <t>ฐาน</t>
  </si>
  <si>
    <t>งบอุดหนุนจากกรมฯ</t>
  </si>
  <si>
    <t xml:space="preserve"> -เพื่อเสริมสร้างทักษะการ</t>
  </si>
  <si>
    <t>คิดและจินตนาการของเด็ก</t>
  </si>
  <si>
    <t>ปฐมวัย</t>
  </si>
  <si>
    <t xml:space="preserve"> -ค่าหนังสือเรียนศูนย์</t>
  </si>
  <si>
    <t>ทูนจำนวน 45 คนๆละ</t>
  </si>
  <si>
    <t xml:space="preserve"> 200 บาท/ปีการศึกษา</t>
  </si>
  <si>
    <t xml:space="preserve"> -เด็กมีหนังสือ</t>
  </si>
  <si>
    <t>เด็กมีทักษะการคิด</t>
  </si>
  <si>
    <t>เรียนครบถ้วน</t>
  </si>
  <si>
    <t>และจินตนาการดีขึ้น</t>
  </si>
  <si>
    <t>ตามกลุ่มเป้าหมาย</t>
  </si>
  <si>
    <t xml:space="preserve"> -เพื่อแบ่งเบาภาระผู้ปก</t>
  </si>
  <si>
    <t xml:space="preserve"> -ค่าเครื่องแบบนักเรียน</t>
  </si>
  <si>
    <t>ครองนักเรียน</t>
  </si>
  <si>
    <t xml:space="preserve">ศูนย์พัฒนาเด็กเล็ก  </t>
  </si>
  <si>
    <t>พัฒนาเด็กเล็กอบต.ช้าง</t>
  </si>
  <si>
    <t>ศูนย์พัฒนาเด็กเล็ก อบต.</t>
  </si>
  <si>
    <t xml:space="preserve">อบต.ช้างทูน จำนวน </t>
  </si>
  <si>
    <t>45 คนๆละ 300 บาท</t>
  </si>
  <si>
    <t xml:space="preserve"> -เด็กมีเครื่อง</t>
  </si>
  <si>
    <t xml:space="preserve"> -เด็กมีเครื่องแบบ</t>
  </si>
  <si>
    <t>แบบ ครบถ้วน</t>
  </si>
  <si>
    <t>ของนักเรียนใส่ตาม</t>
  </si>
  <si>
    <t>ระเบียบขอ ศพด.</t>
  </si>
  <si>
    <t>อบต.ช้างทูน</t>
  </si>
  <si>
    <t>ค่ากิจกรรมพัฒนาคุณภาพผู้</t>
  </si>
  <si>
    <t xml:space="preserve"> -เพื่อจัดกิจกรรมพัฒนา</t>
  </si>
  <si>
    <t>เรียนศูนย์พัฒนาเด็กเล็ก</t>
  </si>
  <si>
    <t>ส่งเสริมคุณภาพผู้เรียน</t>
  </si>
  <si>
    <t>45 คนๆละ 430 บาท</t>
  </si>
  <si>
    <t xml:space="preserve"> -ค่ากิจกรรมพัฒนา</t>
  </si>
  <si>
    <t>คุณภาพผู้เรียน ศพด.</t>
  </si>
  <si>
    <t xml:space="preserve"> -เด็กได้รับการ</t>
  </si>
  <si>
    <t>พัฒนาคุณภาพ</t>
  </si>
  <si>
    <t>พัฒนาคุณภาพที่</t>
  </si>
  <si>
    <t>ที่เหมาะสม</t>
  </si>
  <si>
    <t>เหมาะสม</t>
  </si>
  <si>
    <t>ค่าอุปกรณ์การเรียน ศพด.</t>
  </si>
  <si>
    <t>ใช้จ่ายบริหารสถานศึกษา)</t>
  </si>
  <si>
    <t>(โครงการสนับสนุนค่า</t>
  </si>
  <si>
    <t>(ภายใต้โครงการสนับสนุนค่า</t>
  </si>
  <si>
    <t>เพื่อให้เด็กได้รับการพัฒนาทั้ง 4 ด้าน</t>
  </si>
  <si>
    <t>จำนวนหมู่บ้านที่ได้รับหนังสือพิมพ์</t>
  </si>
  <si>
    <t>ประชาชนมีแหล่งศึกษาหาความรู้ใกล้บ้าน</t>
  </si>
  <si>
    <t>โครงการหนังสือพิมพ์ ประจำหมู่บ้าน (เสนอโดยการประชาคม)</t>
  </si>
  <si>
    <t>เพื่อส่งเสริมการอ่าน และทันต่อสถานการณ์ปัจจุบัน</t>
  </si>
  <si>
    <t xml:space="preserve">จัดหาหนังสือพิมพ์ รายวัน จำนวน 6 ฉบับต่อวัน </t>
  </si>
  <si>
    <t>ค่าจัดการเรียนการสอนของ ศพด.อบต.ช้างทูน   (ภายใต้โครงการสนับสนุนค่าใช้จ่ายบริหารสถานศึกษา)</t>
  </si>
  <si>
    <t>จำนวนเด็กเล็กที่ได้รับสื่อการเรียนการสอน</t>
  </si>
  <si>
    <t>โครงการอบรมเสริมสร้างศักยภาพทักษะเด็กและเยาวชน</t>
  </si>
  <si>
    <t>เพื่อส่งเสริมการแสดงออกของเด็ก และเพื่อเสริมสร้างศักยภาพทักษะที่ดีให้แก่เด็กและเยาวชน</t>
  </si>
  <si>
    <t>จัดอบรมเสริมสร้างศักยภาพทักษะเด็กและเยาวชน</t>
  </si>
  <si>
    <t>เด็กและเยาวชนกล้าแสดงออก และได้รับการพัฒนาเสริมสร้างศักยภาพทักษะที่ดี</t>
  </si>
  <si>
    <t>โครงการสนับสนุนการดำเนินงานของสภาเด็กและเยาวชน</t>
  </si>
  <si>
    <t>เพื่อสนับสนุนการดำเนินงานกิจกรรมของเด็กและเยาวชนให้มีความเข้มแข็ง</t>
  </si>
  <si>
    <t>สนับสนุนการดำเนินงานกิจกรรมของเด็กและเยาวชนในเขตพื้นที่ตำบลช้างทูน</t>
  </si>
  <si>
    <t>สภาเด็กและเยาวชน มีการกิจกรรมอย่างต่อเนื่อง</t>
  </si>
  <si>
    <t>เพื่อส่งเสริมสนับสนุนเด็กเล็กที่มีความประพฤติดี เรียนจบชั้นบริบาล</t>
  </si>
  <si>
    <t>จัดโครงการเชิดชูคนดี คนเก่ง สนับสนุนเด็กเล็กที่มีความประพฤติดี เรียนจบชั้นบริบาล</t>
  </si>
  <si>
    <t>เด็กเล็กมีความภูมิใจ รู้ถึงคุณค่าของตนเองที่ทีความประพฤติดี</t>
  </si>
  <si>
    <t>โครงการเชิดชูคนดี    คนเก่ง</t>
  </si>
  <si>
    <t>1.2  แผนงานการศาสนาวัฒนธรรมและนันทนาการ</t>
  </si>
  <si>
    <t xml:space="preserve">เพื่อให้นักเรียนได้ใช้เวลาว่างให้เป็นประโยชน์ </t>
  </si>
  <si>
    <t xml:space="preserve">โครงการกีฬาต้านภัยยาเสพติด                        </t>
  </si>
  <si>
    <t>จัดกิจกรรมกีฬาต้านภัยยาเสพติดของเด็ก</t>
  </si>
  <si>
    <t>จำนวนเด็กนักเรียนที่เข้าร่วมโครงการ</t>
  </si>
  <si>
    <t>โครงการอบรมและปฐมนิเทศผู้ปกครองศูนย์พัฒนาเด็กเล็กอบต.ช้างทูน</t>
  </si>
  <si>
    <t>กองการศึกษา(ศพด.)</t>
  </si>
  <si>
    <t xml:space="preserve"> ผู้ปกครองเข้าใจและให้ความร่วมมือในแนวทางการจัดการเรียนรู้และการพัฒนาเด็กปฐมวัย</t>
  </si>
  <si>
    <t xml:space="preserve"> โดยการจัดอบรมและปฐมนิเทศผู้ปกครองปีละ 1 ครั้ง</t>
  </si>
  <si>
    <t>โครงการปลูกฝั่งพุทธศาสนาในเด็กปฐมวัย</t>
  </si>
  <si>
    <t xml:space="preserve">เพื่อส่งเสริมให้เด็กมีคุณธรรม จริยธรรม </t>
  </si>
  <si>
    <t>จัดกิจกรรมปลูกฝั่งพุทธศาสนาและหน้าที่พุทธบุตร ในเด็กปฐมวัยของศูนย์พัฒนาเด็กเล็ก อบต.ช้างทูน</t>
  </si>
  <si>
    <t>ปลูกฝั่งเรื่องพุทธศาสนาคุณธรรม จริยธรรมตั้งแต่ในวัยเริ่มต้น</t>
  </si>
  <si>
    <t xml:space="preserve">โครงการสร้างสุขภาพและพัฒนาการกีฬาของตำบล        </t>
  </si>
  <si>
    <t>เพื่อให้เด็กเยาวชนและประชาชน มีสุขภาพร่างกายสมบูรณ์แข็งแรง ใช้เวลาว่างให้เกิดประโยชน์ และห่างไกลจากยาเสพติด</t>
  </si>
  <si>
    <t>จัดการแข่งขันกีฬาช่วงเทศกาลสงกรานต์ "ช้างทูนเกมส์ "และเข้าร่วมการแข่งขันกีฬาหน่วยงานในระดับตำบล อำเภอ จังหวัด ฯลฯ</t>
  </si>
  <si>
    <t>ประชาชนมีสุขภาพร่างกายที่แข็งแรงและเยาวชนใช้เวลาว่างให้เกิดประโยชน์</t>
  </si>
  <si>
    <t>นักเรียนใช้เวลาว่างให้เป็นประโยชน์ห่างไกลยาเสพติด</t>
  </si>
  <si>
    <t>เพื่อให้เด็กเล็ก มีสุขภาพร่างกายสมบูรณ์แข็งแรง มีพัฒนาการที่ดีทุกด้าน</t>
  </si>
  <si>
    <t>จัดการแข่งขันกีฬาสีของศูนย์พัฒนาเด็กเล็กในระดับอำเภอ</t>
  </si>
  <si>
    <t>เด็กเล็ก มีสุขภาพร่างกายสมบูรณ์แข็งแรง มีพัฒนาการที่ดีทุกด้าน เหมาะสมกับวัย</t>
  </si>
  <si>
    <t>โครงการร่วมจัดการแข่งขันกีฬาสีของศูนย์พัฒนาเด็กเล็กในระดับอำเภอ</t>
  </si>
  <si>
    <t xml:space="preserve">โครงการจัดหาวัสดุ อุปกรณ์กีฬาของศูนย์กีฬาประจำตำบล </t>
  </si>
  <si>
    <t>เพื่อใช้ในการแข่งขันกีฬา และเล่นกีฬาออกกำลังกายของประชาชน</t>
  </si>
  <si>
    <t xml:space="preserve">จัดซื้อวัสดุอุปกรณ์กีฬา ให้กับศูนย์กีฬาของตำบลและหมู่บ้าน </t>
  </si>
  <si>
    <t>จำนวนศูนย์กีฬาของหมู่บ้านที่ได้รับอุปกรณ์กีฬาของศูนย์กีฬาตำบล</t>
  </si>
  <si>
    <t>ประชาชนมีอุปกรณ์ ในการเล่นกีฬาออกกำลังกาย</t>
  </si>
  <si>
    <t>เพื่อส่งเสริมสนับสนุนเยาวชนในท้องถิ่น โดยใช้กีฬาเชื่อมโยงอย่างเป็นระบบระหว่าง</t>
  </si>
  <si>
    <t xml:space="preserve"> อปท.ในจ.ตราด องค์กรภาครัฐ เอกชน หน่วยงานทุกภาคส่วน โดยเฉพาะเป็นการป้องกันและแก้ไขปัญหายาเสพติดอย่างยั่งยืน</t>
  </si>
  <si>
    <t xml:space="preserve">  อปท.ในจ.ตราดทั้ง 44 แห่ง ได้มีส่วนร่วมในการเป็นเจ้าภาพ</t>
  </si>
  <si>
    <t xml:space="preserve"> -มีผู้มาท่องเที่ยวทำให้ตำบลช้างทูนเป็นที่รู้จัก และส่งเสริมรายได้</t>
  </si>
  <si>
    <t>ให้กับประชาชนทั้งด้านท่องเที่ยวและอาชีพ</t>
  </si>
  <si>
    <t>กิจกรรมแข่งขันส่งเสริมอาชีพและทักษะการกรีดยางพารา ฯลฯ</t>
  </si>
  <si>
    <t xml:space="preserve"> การส่งเสริมการท่องเที่ยวและอาชีพในท้องถิ่น เช่น การประกวดรถขบวนแห่ตกแต่งรถด้วยผลไม้,</t>
  </si>
  <si>
    <t xml:space="preserve">โครงการส่งเสริมการจัดงานตามประเพณีท้องถิ่น          </t>
  </si>
  <si>
    <t>ประเพณีและวัฒนธรรมท้องถิ่น ได้รับการส่งเสริม   ไม่สูญหาย</t>
  </si>
  <si>
    <t>จัดการแข่งขันกีฬาระดับชาติ   -ส่งเสริมประชาชนในท้องถิ่น สำนึกรักการเล่นกีฬา เชียร์กีฬา การออกกำลังกายจนเป็นวิถีชีวิต</t>
  </si>
  <si>
    <t xml:space="preserve">โครงการวันแม่แห่งชาติ </t>
  </si>
  <si>
    <t>เพื่อส่งเสริมประเพณี และวัฒนธรรมท้องถิ่น</t>
  </si>
  <si>
    <t>เพื่อสร้างจิตสำนึกในการแสดงความกตัญญู ต่อผู้มีพระคุณ</t>
  </si>
  <si>
    <t>เป็นค่าใช้จ่ายในการทำกิจกรรม ในวันแม่แห่งชาติ</t>
  </si>
  <si>
    <t>เด็กมีความกตัญญูต่อมารดา และสถาบันพระมหากษัตริย์</t>
  </si>
  <si>
    <t>โครงการจัดกิจกรรมเข้าร่วมริ้วขบวนงานวันตราดรำลึก</t>
  </si>
  <si>
    <t xml:space="preserve">เพื่อเทิดพระเกียรติและรำลึกถึงพระมหากรุณาธิคุณของรัชกาลที่ 5 </t>
  </si>
  <si>
    <t>เดินร่วมริ้วขบวนเทิดพระเกียรติวัน"ตราดรำลึก" โดยแต่งกายตามมติที่ประชุมของ อ.บ่อไร่</t>
  </si>
  <si>
    <t xml:space="preserve">พสกนิกรชาวตำบลช้างทูนได้รำลึกถึงพระมหากรุณาธิคุณของรัชกาลที่ 5 </t>
  </si>
  <si>
    <t xml:space="preserve">เพื่อเทิดพระเกียรติและรำลึกถึงพระมหากรุณาธิคุณของรัชกาล  ที่ 5 </t>
  </si>
  <si>
    <t>4 โครงการ</t>
  </si>
  <si>
    <t>อุดหนุน อ.บ่อไร่ตามโครงการพัฒนาแหล่งท่องเที่ยวและสถานที่สำคัญของตำบล</t>
  </si>
  <si>
    <t>พัฒนาแหล่งท่องเที่ยวในเขตพื้นที่อ.บ่อไร่</t>
  </si>
  <si>
    <t>จำนวนโครงการที่ได้สนับสนุนเงินอุดหนุน</t>
  </si>
  <si>
    <t>สำนักปลัด/อำเภอบ่อไร่ขอรับการสนับสนุน</t>
  </si>
  <si>
    <t>อุดหนุนอำเภอบ่อไร่ตามโครงการป้องกันและปราบปรามการบุกรุกทำลายทรัพยากรธรรมชาติ และสิ่งแวดล้อม</t>
  </si>
  <si>
    <t>เพื่อป้องกันการบุกรุกทำลายป่า</t>
  </si>
  <si>
    <t>สนับสนุนงบประมาณอำเภอบ่อไร่ดำเนินการป้องกันและปราบปรามการบุกรุกและทำลายทรัพยากรธรรมชาติและสิ่งแวดล้อม</t>
  </si>
  <si>
    <t xml:space="preserve">สามารถกดดัน     ป้องปราม และลดการบุกรุกทำลายป่า </t>
  </si>
  <si>
    <t>เพื่อส่งเสริมการท่องเที่ยวและเผยแพร่ชื่อเสียงของจังหวัดตราด ,เพื่อส่งเสริมสนับสนุนภารกิจเพื่อการสาธารณประโยชน์ ,เพื่อ</t>
  </si>
  <si>
    <t>เสริมสร้างจิตสำนึกของประชาชนในเขตองค์กรปกครองส่วนท้องถิ่นในจังหวัดตราดให้ฟื้นฟูวัฒนธรรม คตินิยม และจารีตประเพณีของชาติไทยให้คงอยู่สืบไป</t>
  </si>
  <si>
    <t>ร่วมฟื้นฟูวัฒนธรรม คติธรรม และจารีตประเพณีของชาติไทยให้คงอยู่สืบไป</t>
  </si>
  <si>
    <t>การท่องเที่ยวของจังหวัดตราดได้รับการเผยแพร่ข้อมูลข่าวสารให้ประชาชนทั้งชาว</t>
  </si>
  <si>
    <t>และชาวต่างชาติได้รับรู้ อันนำมาซึ่งนักท่องเที่ยวเดินทางเข้ามาเที่ยวในจังหวัดตราดมากขึ้น,ประชาชนมีจิตสำนึกที่ร่วมเสริมสร้าง ฟื้นฟูวัฒนธรรม คติธรรม และจารีตประเพณีของชาติไทยให้คงอยู่สืบไป</t>
  </si>
  <si>
    <t>(ต่อ)</t>
  </si>
  <si>
    <t>เพื่อเผยแพร่ประชาสัมพันธ์แก่นักท่องเที่ยวและระลึกถึงวีรกรรมกองทัพเรือไทย</t>
  </si>
  <si>
    <t>สนับสนุนการจัดงานวันวีรกรรมทหารเรือไทยในยุทธนาวีที่เกาะช้าง</t>
  </si>
  <si>
    <t>มีการรำลึกถึงคุณงามความดีวีรกรรมกองทัพเรือไทยในอดีต</t>
  </si>
  <si>
    <t>กองการศึกษาฯ/สนง.จ.ตราดขอรับการสนับสนุน</t>
  </si>
  <si>
    <t>กองการศึกษาฯ/สนง.ทต.เมืองตราด ขอรับการสนับสนุน</t>
  </si>
  <si>
    <t>อุดหนุน สนง.จ.ตราด ตามโครงการงาน"วันวีรกรรมทหารเรือไทยในยุทธนาวีที่เกาะช้าง"</t>
  </si>
  <si>
    <t>อุดหนุนโครงการจัดงาน "ปีใหม่-กาชาดจังหวัดตราด " ให้กับ สำนักงานเทศบาลเมืองตราด</t>
  </si>
  <si>
    <t>เพื่อแก้ไขปัญหาราคาผลไม้ตกต่ำ</t>
  </si>
  <si>
    <t xml:space="preserve">สนับสนุนการจัดงานวันระกำหวานผลไม้ และของดีเมืองตราด </t>
  </si>
  <si>
    <t>อุดหนุน สนง.จ.ตราด ตามโครงการการจัดงาน"วันระกำหวาน ผลไม้ และของดีเมืองตราด "</t>
  </si>
  <si>
    <t>เกษตรกรมีรายได้เพิ่มขึ้นเป็นการแก้ไขปัญหาราคาผลไม้ตกต่ำ</t>
  </si>
  <si>
    <t>สำนักปลัดฯ/สนง.จ.ตราดขอรับการสนับสนุน</t>
  </si>
  <si>
    <t>อุดหนุน อ.บ่อไร่ ตามโครงการจัดกิจกรรมรัฐพิธีซึ่งเป็นวันสำคัญของชาติ</t>
  </si>
  <si>
    <t>เพื่อเทิดทูนและเพื่อแสดงความจงรักภักดีต่อสถาบันพระมหากษัตริย์</t>
  </si>
  <si>
    <t>สนับสนุนการจัดงาน 5 ธันวาคม ,  12 สิงหาคม งานรัฐพิธี ,วันปิยมหาราช ฯลฯ</t>
  </si>
  <si>
    <t>พสกนิกรทุกหมู่เหล่าได้แสดงความจงรักภักดีต่อสถาบันพระมหากษัตริย์</t>
  </si>
  <si>
    <t>กองการศึกษาฯ/อำเภอบ่อไร่ขอรับการสนับสนุน</t>
  </si>
  <si>
    <t>สนับสนุนอำเภอบ่อไร่/ทต.บ่อพลอยในการจัดงานจัดริ้วขบวนเทิดพระเกียรติวัน"ตราดรำลึก"</t>
  </si>
  <si>
    <t>อุดหนุน อ.บ่อไร่/ทต.บ่อพลอยตามโครงการร่วมกิจกรรมจัดงานจัดริ้วขบวนเทิดพระเกียรติวัน"ตราดรำลึก"</t>
  </si>
  <si>
    <t xml:space="preserve">พสกนิกรทุกหมู่เหล่าได้รำลึกถึงพระมหากรุณาธิคุณของรัชกาลที่ 5 </t>
  </si>
  <si>
    <t>สำนักปลัด/อ.บ่อไร่/ทต.บ่อพอย ขอรับการสนับสนุน</t>
  </si>
  <si>
    <t>14 โครงการ</t>
  </si>
  <si>
    <t>โครงการปกป้องสถาบันสำคัญของชาติ</t>
  </si>
  <si>
    <t>เพื่อเป็นการเทิดทูนและปกป้องสถาบันสำคัญหลักของชาติ</t>
  </si>
  <si>
    <t>ประชาชนมีความสามัคคี และมีความจงรักภักดีต่อสถาบันพระมหากษัตริย์</t>
  </si>
  <si>
    <t>จัดกิจกรรมที่เป็นการเทิดทูนสถาบันพระมหากษัตริย์ เช่น  28 ก.ค./งาน 3 มิ.ย/งาน 5 ธ.ค./12 ส.ค.เป็นต้น  หรืองานอื่นที่กรมฯหรือจังหวัดหรืออำเภอสั่งการหรือตามนโยบายของรัฐ ฯลฯ</t>
  </si>
  <si>
    <t>โครงการปรองดองสมานฉันท์</t>
  </si>
  <si>
    <t>เพื่อสร้างความสมานฉันท์ ความสามัคคี ความปรองดองภายในตำบล</t>
  </si>
  <si>
    <t>จัดกิจกรรมต่างๆ ร่วมกัน ระหว่างหน่วยงานกับประชาชนภายในตำบล</t>
  </si>
  <si>
    <t>ประชาชนภายในตำบลมีความสามัคคี สมานฉันท์</t>
  </si>
  <si>
    <t xml:space="preserve">จัดกิจกรรมเกี่ยวกับประเพณีท้องถิ่นเช่น งานวันลอยกระทง,วันสงกรานต์,กิจกรรมการแห่เทียนเข้าพรรษา,การละเล่นผีหิ้ง,ผีชอง,การเซ่นศาล ฯลฯ </t>
  </si>
  <si>
    <t>2 โครงการ</t>
  </si>
  <si>
    <t>โครงการอบรมคุณธรรมจริยธรรมสำหรับคณะผู้บริหารฯ,สมาชิกสภาฯ,พนักงานส่วนท้องถิ่น,ลูกจ้างประจำ,พนักงานจ้างฯของ อบต.ช้างทูน</t>
  </si>
  <si>
    <t>เพื่อให้คณะผู้บริหารฯ,สมาชิกสภาฯ,พนักงานส่วนท้องถิ่น,ลูกจ้างประจำ,พนักงานจ้างฯของ อบต.ช้างทูน ได้ตระหนักถึงคุณธรรมจริยธรรม</t>
  </si>
  <si>
    <t>โครงการต่อเติมอาคารที่เก็บของ</t>
  </si>
  <si>
    <t>เพื่อเก็บทรัพย์สินของ อบต.</t>
  </si>
  <si>
    <t>ต่อเติมอาคารที่เก็บของ กว้าง 4 ม.ยาว 8 ม. จำนวน 2 ห้อง</t>
  </si>
  <si>
    <t>อบต.มีห้องเก็บทรัพย์สินที่เพียงพอ</t>
  </si>
  <si>
    <t>โครงการปรับปรุงอาคารลานค้าชุมชน โดยการปรับปรุงโครงหลังคาเป็นโครงเหล็กมุงหลังคาด้วยเมทัลชีส</t>
  </si>
  <si>
    <t>เพื่อให้ อบต.มีอาคารลานค้าชุมชนที่เหมาะสมสำหรับรองรับการให้บริการประชาชน</t>
  </si>
  <si>
    <t xml:space="preserve">โครงการติดตั้งหรือขยายหรือปรับปรุงซ่อมแซมเสียงตามสาย/เสียงไร้สายภายในตำบล       </t>
  </si>
  <si>
    <t xml:space="preserve">ติดตั้ง หรือ ขยาย หรือ ปรับปรุง ซ่อมแซม เสียงตามสาย/เสียงไร้สายภายในตำบล </t>
  </si>
  <si>
    <t>ชุมชนรับรู้กิจกรรมต่างๆในตำบล</t>
  </si>
  <si>
    <t xml:space="preserve">ปรับปรุงอาคารลานค้าชุมชน โดยการปรับปรุงโครงหลังคาเป็นโครงเหล็กมุงหลังคาด้วยเมทัลชีส ขนาดกว้าง 5 เมตร ยาว 31 เมตร บริเวณข้างที่ทำการ อบต.ช้างทูน </t>
  </si>
  <si>
    <t>อบต.มีอาคารลานค้าชุมชนที่เหมาะสมสำหรับรองรับการให้บริการประชาชน</t>
  </si>
  <si>
    <t>โครงการก่อสร้างประตูเข้าออกของ ศพด.</t>
  </si>
  <si>
    <t>ก่อสร้างประตูเข้าออกของ ศพด.</t>
  </si>
  <si>
    <t>ศพด.มีประตูเข้าออกที่ได้มาตรฐาน</t>
  </si>
  <si>
    <t>เพื่อให้อาคารสถานที่ของ ศพด.มีประตูเข้าออกที่ได้มาตรฐานและปลอดภัยกับเด็กนักเรียน</t>
  </si>
  <si>
    <t>โครงการปรับปรุงห้องครัวหลังคารั่วและขยายห้องครัว</t>
  </si>
  <si>
    <t>เพื่อให้อาคารสถานที่ของ ศพด.ได้มาตรฐาน</t>
  </si>
  <si>
    <t>ปรับปรุงห้องครัวหลังคารั่วและขยายห้องครัว</t>
  </si>
  <si>
    <t>ศพด.มีห้องครัวที่ได้มาตรฐาน</t>
  </si>
  <si>
    <t xml:space="preserve">ก.ยุทธศาสตร์จังหวัดที่ 2   การเสริมสร้างความมั่นคง ความสงบเรียบร้อย และชุมชนเข้มแข็งด้วยหลักปรัชญาของเศรษฐกิจพอเพียง 
</t>
  </si>
  <si>
    <t>ข.ยุทธศาสตร์การพัฒนาของอปท.ในเขตจังหวัด :  ด้านการบริหารจัดการที่ดีและการบริการสาธารณะ</t>
  </si>
  <si>
    <t>คณะผู้บริหารฯ,สมาชิกสภาฯ,พนักงานส่วนท้องถิ่น,ลูกจ้างประจำ,พนักงานจ้างฯของ อบต.ช้างทูนมีคุณธรรมจริยธรรม</t>
  </si>
  <si>
    <t>จัดอบรมคุณธรรมจริยธรรมและปฏิบัติธรรม สำหรับคณะผู้บริหารฯ,สมาชิกสภาฯ,พนักงานส่วนท้องถิ่น,ลูกจ้างประจำ,พนักงานจ้างฯของ อบต.ช้างทูน</t>
  </si>
  <si>
    <t>เพื่อเพิ่มศักยภาพและประสิทธิภาพในการบริหารงานของผู้บริหารท้องถิ่นและพนักงานส่วนท้องถิ่นฯ</t>
  </si>
  <si>
    <t>ผู้บริหารท้องถิ่น,พนักงานส่วนท้องถิ่นและผู้นำชุมชนมีการพัฒนาด้านการปฏิบัติงาน</t>
  </si>
  <si>
    <t>ทุกส่วนราชการ</t>
  </si>
  <si>
    <t xml:space="preserve">   1.2 แผนงานบริหารงานทั่วไป</t>
  </si>
  <si>
    <t xml:space="preserve">   1.2  แผนงานบริหารงานทั่วไป</t>
  </si>
  <si>
    <t xml:space="preserve">โครงการพัฒนาศักยภาพบุคลากร </t>
  </si>
  <si>
    <t>จัดอบรมและศึกษาดูงานให้กับผู้บริหาร สมาชิกสภา ข้าราชการพนักงาน  ฯลฯ</t>
  </si>
  <si>
    <t>โครงการเพิ่มศักยภาพ จนท.ของรัฐและประชาชนเพื่อรองรับประชาคมอาเซียน เช่น อบรมสอนภาษาต่างประเทศ ฯลฯ</t>
  </si>
  <si>
    <t>เพื่อส่งเสริมและพัฒนาศักยภาพ จนท.ของรัฐและประชาชนเพื่อรองรับประชาคมอาเซียน</t>
  </si>
  <si>
    <t>คณะผู้บริหารท้องถิ่น , สมาชิกสภาท้องถิ่น , พนักงานส่วนท้องถิ่น , ลูกจ้างประจำ , พนักงานจ้างฯ และประชาชนในเขตพื้นที่ตำบล</t>
  </si>
  <si>
    <t>จนท.ของรัฐและประชาชนในเขต พท.ตำบลมีศักยภาพพร้อมรองรับประชาคมอาเซียน</t>
  </si>
  <si>
    <t>เพื่อพัฒนาองค์ความรู้ในการบริหารงานของคณะผู้บริหารท้องถิ่นและพัฒนาการปฏิบัติงานของสมาชิกสภาฯ,พนักงานส่วนท้องถิ่นฯ,และผู้ที่เกี่ยวข้อง</t>
  </si>
  <si>
    <t>คณะผู้บริหาร,สมาชิกสภาฯ,พนักงานฯและผู้ที่เกี่ยวข้องเข้ารับการประชุม/อบรม/สัมมนา เช่น อบรมหลักสูตรของสถาบันพัฒนาบุคลากรกรมส่งเสริมการปกครองท้องถิ่น</t>
  </si>
  <si>
    <t>โครงการประชุม/อบรม/สัมมนา หลักสูตรของคณะผู้บริหาร,สมาชิกสภาฯ,พนักงานฯ,และผู้ที่เกี่ยวข้อง</t>
  </si>
  <si>
    <t>จำนวนผู้ที่เข้ารับการอบรม/สัมมนา</t>
  </si>
  <si>
    <t>คณะผู้บริหาร,สมาชิกสภาฯ,พนักงานฯ,และผู้ที่เกี่ยวข้องได้รับการพัฒนาองค์ความรู้เพิ่มมากขึ้น</t>
  </si>
  <si>
    <t>สำนักปลัดฯ/กองช่าง/กองคลัง/กองการศึกษาฯ</t>
  </si>
  <si>
    <t>โครงการ อบต.สัญจร</t>
  </si>
  <si>
    <t>เพื่ออำนวยความสะดวกในการให้บริการประชาชนในเขตพื้นที่</t>
  </si>
  <si>
    <t>โครงการอาหารกลางวันศูนย์พัฒนาเด็กเล็ก  อบต.ช้างทูน</t>
  </si>
  <si>
    <t>โครงการอุดหนุนโครงการอาหารกลางวันโรงเรียนวัดช้างทูน</t>
  </si>
  <si>
    <t>สนับสนุนอาหารกลางวันโรงเรียนวัดช้างทูน จำนวน 209 คน/ละ 20 บาท จำนวน 200 วัน</t>
  </si>
  <si>
    <t xml:space="preserve"> 14 โครงการ</t>
  </si>
  <si>
    <t xml:space="preserve">ออกให้บริการงานด้านต่างๆตามอำนาจหน้าที่ของอบต. </t>
  </si>
  <si>
    <t>ประชาชนได้รับความสะดวกในการรับบริการ</t>
  </si>
  <si>
    <t>เพื่อเป็นเครื่องมือในการตัด</t>
  </si>
  <si>
    <t>สินใจ กำหนดแนวทางการ</t>
  </si>
  <si>
    <t>ดำเนินงาน และใช้ทรัพยากร</t>
  </si>
  <si>
    <t>การบริหารท้องถิ่นอย่างมี</t>
  </si>
  <si>
    <t>ประสิทธิภาพ และเกิด</t>
  </si>
  <si>
    <t>ประโยชน์สูงสุดต่อท้องถิ่น</t>
  </si>
  <si>
    <t>โครงการเพิ่มประสิทธิ</t>
  </si>
  <si>
    <t>ภาพการจัดทำแผน</t>
  </si>
  <si>
    <t>พัฒนาท้องถิ่น</t>
  </si>
  <si>
    <t xml:space="preserve">จัดทำประชุมประชาคม </t>
  </si>
  <si>
    <t>จัดทำแผนพัฒนาท้องถิ่น</t>
  </si>
  <si>
    <t xml:space="preserve">รวมถึงการเพิ่มเติม แก้ไข </t>
  </si>
  <si>
    <t>และเปลี่ยนแปลงแผน,</t>
  </si>
  <si>
    <t>แผนการดำเนินงาน</t>
  </si>
  <si>
    <t>,โครงการเกินศักยภาพ</t>
  </si>
  <si>
    <t>,แผนติดตามประเมินผล</t>
  </si>
  <si>
    <t>,แผนชุมชน ฯลฯ</t>
  </si>
  <si>
    <t>หน่วยงานบริหาร</t>
  </si>
  <si>
    <t xml:space="preserve">งานได้อย่างมี </t>
  </si>
  <si>
    <t>ประสิทธิภาพ</t>
  </si>
  <si>
    <t>และท้องถิ่นได้รับ</t>
  </si>
  <si>
    <t xml:space="preserve">ประโยชน์สูงสุด </t>
  </si>
  <si>
    <t>เพื่อดำเนินงานตามนโยบายของรัฐบาล กระทรวงฯ กรมส่งเสริมฯ หน่วยงานรัฐ ฯลฯ</t>
  </si>
  <si>
    <t>โครงการสนับสนุนการดำเนินงานตามนโยบายของรัฐ</t>
  </si>
  <si>
    <t>จัดกิจกรรม/ดำเนินการ หรือสนับสนุนงบประมาณ เพื่อ/ตามอำนาจหน้าที่/ตามหนังสือสั่งการที่เกี่ยวข้อง</t>
  </si>
  <si>
    <t>สามารถดำเนินการตามนโยบายของรัฐฯได้อย่างทันท่วงที</t>
  </si>
  <si>
    <t>เพื่อรับเรื่องร้องเรียนร้องทุกข์ของประชาชน</t>
  </si>
  <si>
    <t>ประชาชนได้รับความสะดวก รวดเร็ว ในการร้องเรียนร้องทุกข์</t>
  </si>
  <si>
    <t>โครงการจ้างเหมาบุคคลภายนอกอยู่เวรยามสถานที่ราชการ</t>
  </si>
  <si>
    <t>เพื่อรักษาความปลอดภัยและทรัพย์สินของทางราชการ</t>
  </si>
  <si>
    <t>จ้างเหมาบุคคลภายนอกอยู่เวรยามสถานที่ราชการ เช่น อบต. , ศพด.</t>
  </si>
  <si>
    <t>สถานที่ราชการมีความปลอดภัย</t>
  </si>
  <si>
    <t xml:space="preserve">จัดทำแผนที่ภาษีและทะเบียนทรัพย์สินของตำบล </t>
  </si>
  <si>
    <t xml:space="preserve">โครงการจัดทำแผนที่ภาษีและทะเบียนทรัพย์สิน </t>
  </si>
  <si>
    <t>มีรายได้ในการพัฒนาตำบลเพิ่มมากขึ้น</t>
  </si>
  <si>
    <t>จำนวนแผนที่ภาษีตำบล</t>
  </si>
  <si>
    <t>เพื่อให้การจัดเก็บภาษีมีประสิทธิภาพสามารถจัดเก็บรายได้เพิ่มมากขึ้น</t>
  </si>
  <si>
    <t>โครงการประชาสัมพันธ์การดำเนินงาน ของอบต.</t>
  </si>
  <si>
    <t>เพื่อประชาสัมพันธ์การดำเนินงานของ อบต.</t>
  </si>
  <si>
    <t xml:space="preserve">จัดทำสื่อเพื่อประชาสัมพันธ์        กิจกรรมและผลการดำเนินงาน เช่นป้ายไวนิล ป้ายประชาสัมพันธ์,ปฎิทิน,หนังสือ,วารสาร,เอกสาร,สิ่งพิมพ์ หรือ แผ่นพับต่างๆ  ฯลฯ </t>
  </si>
  <si>
    <t>มีการเผยแพร่กิจกรรมและผลการดำเนินงานให้บุคคลภายนอกได้รับทราบ</t>
  </si>
  <si>
    <t xml:space="preserve">โครงการพัฒนาเว็บไซต์ตำบล </t>
  </si>
  <si>
    <t xml:space="preserve">เพื่อเผยแพร่บทบาท ภารกิจการบริหารงานของ อบต.และกิจกรรมภายในตำบล </t>
  </si>
  <si>
    <t>เป็นค่าพัฒนาเว็บไซต์ ของ อบต.   ให้สามารถใช้การได้ดี และต่อเนื่อง</t>
  </si>
  <si>
    <t>สามารถเผยแพร่ผลการดำเนินงานของอบต.ให้ภายนอกรับรู้ได้หลายช่องทาง</t>
  </si>
  <si>
    <t xml:space="preserve"> -87-</t>
  </si>
  <si>
    <t>12 โครงการ</t>
  </si>
  <si>
    <t xml:space="preserve">  หน่วยงาน   ที่รับผิดชอบ</t>
  </si>
  <si>
    <t>ค่าครุภัณฑ์ ที่ดิน และสิ่งก่อสร้าง</t>
  </si>
  <si>
    <t>แผนงาน บริหารงานทั่วไป</t>
  </si>
  <si>
    <t>ครุภัณฑ์โฆษณาและเผยแพร่</t>
  </si>
  <si>
    <t>ครุภัณฑ์งานบ้านงานครัว</t>
  </si>
  <si>
    <t>แผนงาน อุตสาหกรรมและการโยธา</t>
  </si>
  <si>
    <t>แบบ ผ.03</t>
  </si>
  <si>
    <t xml:space="preserve">         เป้าหมาย         (ผลผลิตของครุภัณฑ์)</t>
  </si>
  <si>
    <t xml:space="preserve"> หน่วยงานรับผิดชอบหลัก</t>
  </si>
  <si>
    <t>ครุภัณฑ์ยานพาหนะและขนส่ง</t>
  </si>
  <si>
    <t>สำหรับใช้ในการปฏิบัติงานและบริการประชาชนที่มาขอรับบริการห้องประชุม</t>
  </si>
  <si>
    <r>
      <rPr>
        <i/>
        <sz val="15"/>
        <rFont val="TH SarabunIT๙"/>
        <family val="2"/>
      </rPr>
      <t xml:space="preserve"> -จัดซื้อเครื่องมัลติมีเดียโปรเจคเตอร์ระดับ XGA ขนาด 3,500ANSI Lumens จำนวน 1 เครื่อง </t>
    </r>
    <r>
      <rPr>
        <i/>
        <sz val="14.6"/>
        <rFont val="TH SarabunIT๙"/>
        <family val="2"/>
      </rPr>
      <t>(ตามราคามาตรฐานครุภัณฑ์ปี ธ.ค.2561)</t>
    </r>
  </si>
  <si>
    <t>แผนงานสาธารณสุข</t>
  </si>
  <si>
    <t>และสิ่งก่อสร้าง</t>
  </si>
  <si>
    <t>เพื่อใช้ปฏิบัติงานและบริการสาธารณะ ตามกิจกรรมสาธารณะ เพื่อประชาชนได้ใช้และรับประโยนชน์</t>
  </si>
  <si>
    <t xml:space="preserve">ค่าครุภัณฑ์ ที่ดินและสิ่งก่อสร้างครุภัณฑ์ </t>
  </si>
  <si>
    <t xml:space="preserve"> -จัดซื้อจอรับภาพชนิดมอเตอร์ไฟฟ้า ขนาดเส้นทแยงมุม 200 นิ้ว จำนวน 1 เครื่อง (ตามราคามาตรฐานครุภัณฑ์  ธ.ค. ปี 2561)</t>
  </si>
  <si>
    <t xml:space="preserve"> -จัดซื้อรถบรรทุก (ดีเซล) ขนาด ๖ ตัน ๖ ล้อ ปริมาตรกระบอกสูบไม่ต่ำกว่า ๖,๐๐๐  ซีซี หรือกำลังเครื่องยนต์สูงสุดไม่ต่ำกว่า ๑๗๐ กิโลวัตต์ แบบกระบะเทท้ายจำนวน 1 คัน (ตามราคามาตรฐานครุภัณฑ์ ปี ธ.ค.2561)</t>
  </si>
  <si>
    <t>ครุภัณฑ์การเกษตร</t>
  </si>
  <si>
    <t>ค่าครุภัณฑ์ ที่ดิน</t>
  </si>
  <si>
    <t xml:space="preserve">ครุภัณฑ์ </t>
  </si>
  <si>
    <t>ด้านการควบคุม</t>
  </si>
  <si>
    <t>โรคติดต่อนำโดย</t>
  </si>
  <si>
    <t>แมลงเพื่อ</t>
  </si>
  <si>
    <t>ประชาชนได้รับ</t>
  </si>
  <si>
    <t>ประโยนชน์</t>
  </si>
  <si>
    <t>เพื่อใช้บริการสาธาระ</t>
  </si>
  <si>
    <t>สำนัก</t>
  </si>
  <si>
    <t>ปลัดฯ</t>
  </si>
  <si>
    <t xml:space="preserve"> -37-</t>
  </si>
  <si>
    <t xml:space="preserve"> -38-</t>
  </si>
  <si>
    <t xml:space="preserve"> -39-</t>
  </si>
  <si>
    <t xml:space="preserve"> -40-</t>
  </si>
  <si>
    <t xml:space="preserve"> -41-</t>
  </si>
  <si>
    <t xml:space="preserve">  -42-</t>
  </si>
  <si>
    <t xml:space="preserve"> -43-</t>
  </si>
  <si>
    <t xml:space="preserve"> -44-</t>
  </si>
  <si>
    <t xml:space="preserve"> -45-</t>
  </si>
  <si>
    <t xml:space="preserve"> -46-</t>
  </si>
  <si>
    <t xml:space="preserve"> -47-</t>
  </si>
  <si>
    <t xml:space="preserve"> -48-</t>
  </si>
  <si>
    <t xml:space="preserve"> -49-</t>
  </si>
  <si>
    <t xml:space="preserve"> -50-</t>
  </si>
  <si>
    <t xml:space="preserve"> -51-</t>
  </si>
  <si>
    <t xml:space="preserve"> -53-</t>
  </si>
  <si>
    <t xml:space="preserve"> -56-</t>
  </si>
  <si>
    <t xml:space="preserve"> -57-</t>
  </si>
  <si>
    <t xml:space="preserve"> -58-</t>
  </si>
  <si>
    <t xml:space="preserve"> -60-</t>
  </si>
  <si>
    <t xml:space="preserve"> -61-</t>
  </si>
  <si>
    <t xml:space="preserve"> -62-</t>
  </si>
  <si>
    <t xml:space="preserve"> -63-</t>
  </si>
  <si>
    <t xml:space="preserve"> -64-</t>
  </si>
  <si>
    <t xml:space="preserve"> -65-</t>
  </si>
  <si>
    <t xml:space="preserve"> -66-</t>
  </si>
  <si>
    <t xml:space="preserve"> -67-</t>
  </si>
  <si>
    <t xml:space="preserve"> -68-</t>
  </si>
  <si>
    <t xml:space="preserve"> -70-</t>
  </si>
  <si>
    <t xml:space="preserve"> -71-</t>
  </si>
  <si>
    <t xml:space="preserve"> -72-</t>
  </si>
  <si>
    <t xml:space="preserve"> -73-</t>
  </si>
  <si>
    <t xml:space="preserve"> -74-</t>
  </si>
  <si>
    <t xml:space="preserve"> -75-</t>
  </si>
  <si>
    <t xml:space="preserve"> -76-</t>
  </si>
  <si>
    <t xml:space="preserve"> -78-</t>
  </si>
  <si>
    <t xml:space="preserve"> -79-</t>
  </si>
  <si>
    <t xml:space="preserve"> -80-</t>
  </si>
  <si>
    <t xml:space="preserve"> -81-</t>
  </si>
  <si>
    <t xml:space="preserve"> -82-</t>
  </si>
  <si>
    <t xml:space="preserve"> -83-</t>
  </si>
  <si>
    <t xml:space="preserve"> -84-</t>
  </si>
  <si>
    <t xml:space="preserve"> -85-</t>
  </si>
  <si>
    <t xml:space="preserve"> -86-</t>
  </si>
  <si>
    <t xml:space="preserve"> -92-</t>
  </si>
  <si>
    <t xml:space="preserve"> -93-</t>
  </si>
  <si>
    <t xml:space="preserve"> -94-</t>
  </si>
  <si>
    <t xml:space="preserve"> -90-</t>
  </si>
  <si>
    <t xml:space="preserve"> -99-</t>
  </si>
  <si>
    <t>โครงการฝั่งท่อระบายน้ำจากคลองโมคลา-คลองไก่ย่าง ม.3 (เสนอโดยประชาคม)</t>
  </si>
  <si>
    <t xml:space="preserve">ก.ยุทธศาสตร์จังหวัดที่ 2 การเสริมสร้างความมั่นคง ความสงบเรียบร้อย และชุมชนเข้มแข็งด้วยหลักปรัชญาของเศรษฐกิจพอเพียง 
 </t>
  </si>
  <si>
    <t>ดำเนินการแก้ไขปัญหายาเสพติด</t>
  </si>
  <si>
    <t>โครงการบริหารจัดการขยะภายในตำบล(เสนอโดยประชาคม)</t>
  </si>
  <si>
    <t>จัดหาอาหารเสริม(นม) ให้กับโรงเรียนวัดช้างทูน จำนวน 209 คน/คนละ 7.37 บาท จำนวน 260 วัน (ข้อมูล :มิ.ย.62)</t>
  </si>
  <si>
    <t>ค่าหนังสือเรียน ศพด.</t>
  </si>
  <si>
    <t>ค่าเครื่องแบบนักเรียน</t>
  </si>
  <si>
    <t>ศพด.อบต.ช้างทูน</t>
  </si>
  <si>
    <t xml:space="preserve">เพื่อประสานงานสร้าง
ความสัมพันธ์ระหว่างผู้ปกครองกับโรงเรียน คณะครูและบุคลากรอื่นๆ
</t>
  </si>
  <si>
    <t xml:space="preserve"> จำนวนผู้ปกครองที่เข้าร่วมโครงการ</t>
  </si>
  <si>
    <t>ทต.เมืองตราด ได้รับการสนับสนุนภารกิจจากการจัดงาน,ประชาชนทุกคนในเขตอปท.มีเจตคติที่ดีในการ</t>
  </si>
  <si>
    <t>ทต.เมืองตราดได้รับการสนับสนุนงบประมาณ</t>
  </si>
  <si>
    <t>เพื่อเพิ่มช่องทางการรับรู้ ข้อมูลข่าวสารของประชาชน</t>
  </si>
  <si>
    <t>ผลการดำ</t>
  </si>
  <si>
    <t>เนินงานมี</t>
  </si>
  <si>
    <t>เพื่อให้อบต. มีครุภัณฑ์งานบ้านงานครัว สำหรับใช้ในกาปฏิบัติงานและการบริการน้ำดื่มที่ได้มาตรฐานให้กับประชาชนผู้มาติดต่อราชการ</t>
  </si>
  <si>
    <t>โครงการปรับปรุงถนนลูกรังที่ชำรุด หมู่ที่ 1-6</t>
  </si>
  <si>
    <t>โครงการติดตั้งถัง     ลูกบอล ม.1</t>
  </si>
  <si>
    <t xml:space="preserve"> -โดยการติดตั้งถังลูกบอล ขนาด 12 ลบ.ม.พร้อมค่าติดตั้ง ค่ารื้อถอน</t>
  </si>
  <si>
    <t>กิจกรรมป้องกันและควบคุมโรค รวมถึงการเฝ้าระวังตามแนวทางระบาดวิทยา เช่น โรคไข้หวัดใหญ่            โรคไข้เลือดออก       โรคไข้ฉี่หนู โรคอหิวาตกโรค เป็นต้น</t>
  </si>
  <si>
    <t>อำเภอบ่อไร่ขอรับการสนับสนุน</t>
  </si>
  <si>
    <t>โครงการจัดตั้งศูนย์ดำรงธรรมท้องถิ่น</t>
  </si>
  <si>
    <t>จัดตั้งศูนย์ดำรงธรรมท้องถิ่น  ณ ที่ทำการองค์การบริหารส่วนตำบลช้างทูน โดยมีค่าใช้จ่าย เช่น ค่าป้าย วัสดุ สนง.ฯลฯ</t>
  </si>
  <si>
    <t>แผนพัฒนาท้องถิ่น  (พ.ศ. 2561 - 2565)</t>
  </si>
  <si>
    <t>โครงการก่อสร้างซุ้มเฉลิมพระเกียรติสมเด็จพระนางเจ้าสุทิดา พัชรสุธาพิมลลักษณ พระบรมราชินี</t>
  </si>
  <si>
    <t>เพื่อให้คณะผู้บริหาร สมาชิกสภา ข้าราชการ พนักงาน พนักงานจ้างของอบต.ช้างทูนเฉลิมพระเกียรติสมเด็จพระนางเจ้าสุทิดา พัชรสุธาพิมลลักษณ พระบรมราชินี</t>
  </si>
  <si>
    <t>คณะผู้บริหาร สมาชิกสภา ข้าราชการ พนักงาน พนักงานจ้างของอบต.ช้างทูนเฉลิมพระเกียรติสมเด็จพระนางเจ้าสุทิดา พัชรสุธาพิมลลักษณ พระบรมราชินี</t>
  </si>
  <si>
    <t>โครงการปรับปรุงอาคารที่ทำการ อบต.(หลังเดิม)</t>
  </si>
  <si>
    <t xml:space="preserve"> -โดยการก่อสร้างซุ้ม ขนาดกว้าง 4 เมตร สูง 4.20 เมตร จำนวน 1 ซุ้ม</t>
  </si>
  <si>
    <t>เพื่อปรับปรุงอาคารหลังเดิมให้สามารถใช้งานได้ตามความเหมาะสมในวัตถุประสงค์ต่างๆ</t>
  </si>
  <si>
    <t>อาคารที่มีมาตรฐานและใช้งานได้ตามวัตถุประสงค์</t>
  </si>
  <si>
    <t>อาคารที่ทำการ อบต.(หลังเดิม)ได้รับการซ่อมแซมปรับปรุงสามารถใช้งานในราชการได้ในระยะเวลาที่นานขึ้น</t>
  </si>
  <si>
    <t>เพื่อให้อาคารโอท็อปที่สามารถใช้งานตามมาตรฐานและรองรับการให้บริการประชาชน</t>
  </si>
  <si>
    <t>โครงการปรับปรุงหลังคาอาคารโอท็อป บริเวณข้างที่ทำการ อบต.ช้างทูน</t>
  </si>
  <si>
    <t>อาคารโอท็อปที่สามารถใช้งานตามมาตรฐานและรองรับการให้บริการประชาชน</t>
  </si>
  <si>
    <t>11 โครงการ</t>
  </si>
  <si>
    <t xml:space="preserve"> -89-</t>
  </si>
  <si>
    <t xml:space="preserve">  -91-</t>
  </si>
  <si>
    <t xml:space="preserve"> -95-</t>
  </si>
  <si>
    <t xml:space="preserve"> -โดยการปรับปรุงอาคาร ขนาด 22 เมตรX12เมตร จำนวน 1 หลัง</t>
  </si>
  <si>
    <t xml:space="preserve"> -โดยการปรับปรุงหลังคาเป็นโครงเหล็กมุงหลังคาด้วยเมทัลชีทขนาดกว้าง 5 เมตร ยาว 8 เมตร จำนวน 1 หลัง</t>
  </si>
  <si>
    <t xml:space="preserve"> -100-</t>
  </si>
  <si>
    <t xml:space="preserve"> -101-</t>
  </si>
  <si>
    <t xml:space="preserve"> -โดยการซ่อมแซมซ่อมสร้างผิดถนนลาดยางแบบแอสฟัลติกส์ กว้าง 8 ม. ยาว 1,000 ม.</t>
  </si>
  <si>
    <t>แบบ ผ 01</t>
  </si>
  <si>
    <t xml:space="preserve">แผนพัฒนาท้องถิ่น (พ.ศ.2561-2565) </t>
  </si>
  <si>
    <t>องค์การบริหารส่วนตำบลช้างทูน อำเภอบ่อไร่  จังหวัดตราด</t>
  </si>
  <si>
    <t xml:space="preserve">ปี 2565 </t>
  </si>
  <si>
    <t>1.1 แผนงานอุตสาหกรรมและการโยธา</t>
  </si>
  <si>
    <t>รวม 5 ปี</t>
  </si>
  <si>
    <t>2.1 แผนงานงบกลาง</t>
  </si>
  <si>
    <t>2.3 แผนงานสังคมสงเคราะห์</t>
  </si>
  <si>
    <t xml:space="preserve"> -โดยการก่อสร้างถนน คสล. กว้าง 4 ม. ยาว213  ม. หนา 0.15 ม. คิดเป็นพื้นที่ 852 ตร.ม. พร้อมลงหินคลุกไหล่ทาง ข้างละ 0.50 ม.</t>
  </si>
  <si>
    <t xml:space="preserve"> -โดยการก่อสร้างถนน คสล. กว้าง 4 ม. ยาว300 ม. หนา 0.15 ม.คิดเป็นพื้นที่ 1,200 ตร.ม.พร้อมลงหินคลุกไหล่ทางข้างละ0.50 ม.</t>
  </si>
  <si>
    <t xml:space="preserve"> -โดยการก่อสร้างถนน คสล. กว้าง 4 ม. ยาว 150 ม.หนา 0.15 ม. คิดเป็นพื้นที่ 600 ตร.ม. พร้อมลงลูกหินคลุกทาง ข้างละ 0.50 ม.</t>
  </si>
  <si>
    <t xml:space="preserve"> -โดยการขุดลอกลำรางกรอกตามา กว้าง 5 ม. ยาว 700 ม. ลึกจากระดับดินเดิม 2.5 ม.</t>
  </si>
  <si>
    <t xml:space="preserve"> -โดยการติดตั้งโคมไฟส่องสว่าง   บริเวณ ซ.4 คลองตะแบก จำนวน 10 จุด (ปี2563) /บริเวณ ซ.1 เขาสุเทพ จำนวน 9 จุด/บริเวณ ซ.3 น้ำตกสลัดได จำนวน 12 จุด//บริเวณ ซ.5 คลองตะแบก จำนวน 5 จุด / (ตามผัง อบต.)</t>
  </si>
  <si>
    <t xml:space="preserve"> -โดยการฝั่งท่อ PVC ขนาด 6 นิ้วจากจากคลองโมคลา-คลองไก่ย่าง ระยะทาง 1,500 เมตร</t>
  </si>
  <si>
    <t>ส่งเสริมสนับสนุนให้ได้รับการพัฒนาทั้ง 4 ด้าน ( เด็กเล็ก จำนวน 76 คนๆละ 1,700 บาท )</t>
  </si>
  <si>
    <t>โครงการก่อสร้าง ถนน คสล. ซ. 3 เชื่อม ซ.2   ม.1 (เสนอโดยการประชาคม)</t>
  </si>
  <si>
    <t>โครงการปรับปรุงระบบไฟฟ้า จาก 2 เฟสเป็น 3 เฟส บริเวณหน้าวิทยาลัยการอาชีพเข้าหมู่บ้าน ม.3</t>
  </si>
  <si>
    <t>โดยการปรับปรุงระบบไฟฟ้า จาก 2 เฟสเป็น 3 เฟส บริเวณหน้าวิทยาลัยการอาชีพเข้าหมู่บ้าน(ตามแบบการไฟฟ้าส่วนภูมิภาค)</t>
  </si>
  <si>
    <t>โครงการขยายเขตไฟฟ้า ซ.10 ม.5</t>
  </si>
  <si>
    <t>โดยการขยายเขตไฟฟ้า ซ.10 ม.5</t>
  </si>
  <si>
    <t>โดยการขยายเขตไฟฟ้าแรงสูงและแรงต่ำ ขึ้นน้ำตกสลัดได  ม.4 ระยะทาง 3,000 ม. (ตามแบบการไฟฟ้าส่วนภูมิภาค)</t>
  </si>
  <si>
    <t>โครงการขยายเขตไฟฟ้าแรงสูงและแรงต่ำ ขึ้นน้ำตกสลัดได  ม.4</t>
  </si>
  <si>
    <t>โครงการขยายเขตไฟฟ้าแรงต่ำ ซ. 1  ม.6</t>
  </si>
  <si>
    <t>โดยการขยายเขตไฟฟ้าแรงต่ำ ซ. 1(ตามแบบการไฟฟ้าส่วนภูมิภาค)</t>
  </si>
  <si>
    <t xml:space="preserve">  -97-</t>
  </si>
  <si>
    <t xml:space="preserve"> -98-</t>
  </si>
  <si>
    <t>20 โครงการ</t>
  </si>
  <si>
    <r>
      <t xml:space="preserve">สนับสนุนอาหารกลางวันศูนย์พัฒนาเด็กเล็กฯ จำนวน 76 คน/ละ 20 บาท จำนวน 245 วัน </t>
    </r>
    <r>
      <rPr>
        <i/>
        <sz val="13"/>
        <rFont val="TH SarabunIT๙"/>
        <family val="2"/>
      </rPr>
      <t>(ข้อมูล :มิ.ย.62)</t>
    </r>
  </si>
  <si>
    <t>จัดหาอาหารเสริม(นม) ให้กับศูนย์พัฒนาเด็กเล็กตำบลช้างทูน จำนวน 76 คน/ละ 7.37 บาท จำนวน 260 วัน (ข้อมูล :มิ.ย.62)</t>
  </si>
  <si>
    <t xml:space="preserve">  -จัดซื้อเครื่องพ่นละอองฝอย ULV เพื่อพ่นฆ่าเชื้อโรค,ฉีดยุงและแมลงที่เป็นพาหะนำโรค จำนวน 1 เครื่อง</t>
  </si>
  <si>
    <t>3.1 แผนงานบริหารงานทั่วไป</t>
  </si>
  <si>
    <t>3.3 แผนงานสร้างความเข้มแข็งชุมชน</t>
  </si>
  <si>
    <t xml:space="preserve"> -ก-</t>
  </si>
  <si>
    <t>4.1 แผนงานการเกษตร</t>
  </si>
  <si>
    <t>4.2 แผนงานการศาสนาวัฒนธรรมและนันทนาการ</t>
  </si>
  <si>
    <t>5.1 แผนงานสาธารณสุข</t>
  </si>
  <si>
    <t>6.2 แผนงานการศาสนาวัฒนธรรมและนันทนาการ</t>
  </si>
  <si>
    <t>6.3 แผนงานสร้างความเข้มแข็งในชุมชน</t>
  </si>
  <si>
    <t>7.1 แผนงานอุตสาหกรรมและการโยธา</t>
  </si>
  <si>
    <t>7.2 แผนงานบริหารงานทั่วไป</t>
  </si>
  <si>
    <t xml:space="preserve"> -ข-</t>
  </si>
  <si>
    <t xml:space="preserve"> -โดยการก่อสร้างฝายน้ำล้นคลองชะโมะ กว้าง4ม. ยาว15 ม. พร้อมขุดลอกหน้าฝายระยะทางไม่น้อยกว่า300 ม.</t>
  </si>
  <si>
    <t xml:space="preserve"> -โดยการก่อสร้างฝายน้ำล้นคลองชะโมะ กว้าง4ม. ยาว15 ม.พร้อมขุดลอกหน้าฝายระยะทางไม่น้อยกว่า300 ม.</t>
  </si>
  <si>
    <t xml:space="preserve"> -โดยการก่อสร้างถนน คสล. กว้าง 4 ม. ยาว490 ม. หนา 0.15 ม. คิดเป็นพื้นที่ 1,960 ตร.ม.พร้อมลงหินคลุกไหล่ทางข้างละ 0.50 ม.และวางท่อ คสล. Ø 60 ซม. จำนวน 8 ท่อน</t>
  </si>
  <si>
    <t xml:space="preserve"> -โดยการก่อสร้างฝายน้ำล้นบริเวณ คลองเซ้ บ้านหนองมาตร (ตามแบบ มข 2527 และตามแบบแปลน อบต.) 1.จากสะพานคลองเซ้ลงมา 700 ม. 2.จากสะพานคลองเซ้ขึ้นไป 800 ม. จุดละ 560,000 บ.</t>
  </si>
  <si>
    <t xml:space="preserve"> -โดยการซ่อมแซมซ่อมสร้างผิวถนนลาดยางแบบแอสฟัลติกส์ กว้าง 8 ม. ยาว 2,000 ม. หนา 0.04 ม. </t>
  </si>
  <si>
    <t>โดยการขยายเขตไฟฟ้าแรงสูงและแรงต่ำ ซ.วังอ้อ - คลองมะนาว ระยะทาง 3,000 ม.</t>
  </si>
  <si>
    <t>โครงการขยายเขตไฟฟ้าแรงสูงและแรงต่ำ ซ.วังอ้อ - คลองมะนาว ม.2</t>
  </si>
  <si>
    <t xml:space="preserve"> -จัดหารถขยะ ขนาด 6 ตัน 6ล้อ ปริมาตรกระบอกสูบ ไม่ต่ำกว่า6,000 ซีซี หรือกำลังเครื่องยนต์สูงสุดไม่ต่ำกว่า 170 กิโลวัตต์ แบบอัดท้าย จำนวน 1 คัน  (ตามบัญชีราคามาตรฐานครุภัณฑ์ ธ.ค. ปี พ.ศ.2561) </t>
  </si>
  <si>
    <t xml:space="preserve"> -จัดซื้อเครื่องกรองน้ำระบบประปา (ของ อบต.) ประกอบด้วย ถังเก็บน้ำพลาสติกขนาด 2,000 ลิตร จำนวน 1 ใบ , ปั๊มน้ำอัตโนมัติ ขนาด 1 แรง จำนวน 2 ตัว , เครื่องกรองแสตนเลสแมงกานิส ขนาด 12 นิ้ว จำนวน 1 เครื่อง ,  เครื่องกรองแสตนเลสคาร์บอน ขนาด 12 นิ้ว จำนวน 1 เครื่อง ,เครื่องกรองแสตนเลส ขนาด 12 นิ้ว จำนวน 1 เครื่อง  พร้อมค่าติดตั้ง</t>
  </si>
  <si>
    <t xml:space="preserve"> -โดยการก่อสร้างถนนคอนกรีตเสริมเหล็ก ซอยวังอ้อ-คลองมะนาว ช่วงที่ 2 ผิวจราจรกว้าง 5 เมตร ยาว 950เมตร หนา0.15 เมตร คิดเป็นพื้นที่ 4,750 ตารางเมตร พร้อมลงหินคลุกไหล่ทางข้างละ 0.50 เมตร </t>
  </si>
  <si>
    <t>5.ยุทธศาสตร์ด้าน   การบริหารจัดการและการอนุรักษ์ทรัพยากรธรรมชาติและสิ่งแวดล้อม</t>
  </si>
  <si>
    <t>โครงการซ่อมแซม        ผิวถนนลาดยางสายหนองไม้หอม-คลองใจ หมู่ที่ 5</t>
  </si>
  <si>
    <t>ลดการเกิดอุบัติเหตุในช่วงเทศกาลลดลงหรือเป็นศูนย์</t>
  </si>
  <si>
    <t>จำนวนเด็กนักเรียนที่เข้าร่วมกิจกรรม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</si>
</sst>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_(* #,##0.00_);_(* \(#,##0.00\);_(* &quot;-&quot;??_);_(@_)"/>
  </numFmts>
  <fonts count="84">
    <font>
      <sz val="11"/>
      <color theme="1"/>
      <name val="Tahoma"/>
      <family val="2"/>
      <charset val="222"/>
      <scheme val="minor"/>
    </font>
    <font>
      <i/>
      <sz val="14"/>
      <color theme="1"/>
      <name val="TH SarabunIT๙"/>
      <family val="2"/>
    </font>
    <font>
      <b/>
      <i/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i/>
      <sz val="13.5"/>
      <color theme="1"/>
      <name val="TH SarabunIT๙"/>
      <family val="2"/>
    </font>
    <font>
      <i/>
      <sz val="13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1"/>
      <color rgb="FFFF0000"/>
      <name val="TH Sarabun New"/>
      <family val="2"/>
    </font>
    <font>
      <sz val="13.5"/>
      <color theme="1"/>
      <name val="TH SarabunIT๙"/>
      <family val="2"/>
    </font>
    <font>
      <b/>
      <sz val="13.5"/>
      <color theme="1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TH Sarabun New"/>
      <family val="2"/>
    </font>
    <font>
      <b/>
      <sz val="11"/>
      <color theme="1"/>
      <name val="TH Sarabun New"/>
      <family val="2"/>
    </font>
    <font>
      <b/>
      <sz val="11"/>
      <color rgb="FFFF0000"/>
      <name val="TH Sarabun New"/>
      <family val="2"/>
    </font>
    <font>
      <b/>
      <sz val="14"/>
      <color theme="1"/>
      <name val="TH SarabunIT๙"/>
      <family val="2"/>
    </font>
    <font>
      <b/>
      <sz val="14"/>
      <color theme="1"/>
      <name val="TH Sarabun New"/>
      <family val="2"/>
    </font>
    <font>
      <i/>
      <sz val="12.5"/>
      <color theme="1"/>
      <name val="TH SarabunIT๙"/>
      <family val="2"/>
    </font>
    <font>
      <i/>
      <sz val="14"/>
      <name val="TH SarabunIT๙"/>
      <family val="2"/>
    </font>
    <font>
      <i/>
      <sz val="13.5"/>
      <name val="TH SarabunIT๙"/>
      <family val="2"/>
    </font>
    <font>
      <b/>
      <i/>
      <sz val="13.5"/>
      <color theme="1"/>
      <name val="TH SarabunIT๙"/>
      <family val="2"/>
    </font>
    <font>
      <sz val="11"/>
      <color theme="1"/>
      <name val="Tahoma"/>
      <family val="2"/>
      <scheme val="minor"/>
    </font>
    <font>
      <sz val="14"/>
      <name val="Cordia New"/>
      <family val="2"/>
    </font>
    <font>
      <b/>
      <i/>
      <sz val="13"/>
      <color theme="1"/>
      <name val="TH SarabunIT๙"/>
      <family val="2"/>
    </font>
    <font>
      <b/>
      <i/>
      <sz val="12.5"/>
      <color theme="1"/>
      <name val="TH SarabunIT๙"/>
      <family val="2"/>
    </font>
    <font>
      <sz val="15"/>
      <color theme="1"/>
      <name val="TH SarabunIT๙"/>
      <family val="2"/>
    </font>
    <font>
      <i/>
      <sz val="12"/>
      <name val="TH SarabunIT๙"/>
      <family val="2"/>
    </font>
    <font>
      <sz val="16"/>
      <color rgb="FFFF0000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sz val="13.5"/>
      <name val="TH SarabunIT๙"/>
      <family val="2"/>
    </font>
    <font>
      <b/>
      <sz val="15"/>
      <name val="TH SarabunIT๙"/>
      <family val="2"/>
    </font>
    <font>
      <b/>
      <sz val="13.5"/>
      <name val="TH SarabunIT๙"/>
      <family val="2"/>
    </font>
    <font>
      <b/>
      <i/>
      <sz val="12"/>
      <color theme="1"/>
      <name val="TH SarabunIT๙"/>
      <family val="2"/>
    </font>
    <font>
      <i/>
      <sz val="12"/>
      <color theme="1"/>
      <name val="TH SarabunIT๙"/>
      <family val="2"/>
    </font>
    <font>
      <b/>
      <i/>
      <sz val="11"/>
      <color theme="1"/>
      <name val="TH SarabunIT๙"/>
      <family val="2"/>
    </font>
    <font>
      <sz val="14"/>
      <name val="TH SarabunIT๙"/>
      <family val="2"/>
    </font>
    <font>
      <sz val="13"/>
      <name val="TH SarabunIT๙"/>
      <family val="2"/>
    </font>
    <font>
      <i/>
      <sz val="13"/>
      <name val="TH SarabunIT๙"/>
      <family val="2"/>
    </font>
    <font>
      <b/>
      <i/>
      <sz val="15"/>
      <color theme="1"/>
      <name val="TH SarabunIT๙"/>
      <family val="2"/>
    </font>
    <font>
      <i/>
      <sz val="15"/>
      <color theme="1"/>
      <name val="TH SarabunIT๙"/>
      <family val="2"/>
    </font>
    <font>
      <i/>
      <sz val="15"/>
      <name val="TH SarabunIT๙"/>
      <family val="2"/>
    </font>
    <font>
      <sz val="15"/>
      <color theme="1"/>
      <name val="Tahoma"/>
      <family val="2"/>
      <charset val="222"/>
      <scheme val="minor"/>
    </font>
    <font>
      <sz val="15"/>
      <name val="TH SarabunIT๙"/>
      <family val="2"/>
    </font>
    <font>
      <i/>
      <sz val="16"/>
      <color theme="1"/>
      <name val="TH SarabunIT๙"/>
      <family val="2"/>
    </font>
    <font>
      <i/>
      <sz val="14.5"/>
      <name val="TH SarabunIT๙"/>
      <family val="2"/>
    </font>
    <font>
      <i/>
      <sz val="13.2"/>
      <name val="TH SarabunPSK"/>
      <family val="2"/>
    </font>
    <font>
      <i/>
      <sz val="13.2"/>
      <name val="TH SarabunIT๙"/>
      <family val="2"/>
    </font>
    <font>
      <i/>
      <sz val="14"/>
      <name val="TH SarabunPSK"/>
      <family val="2"/>
    </font>
    <font>
      <sz val="13.2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1"/>
      <color theme="1"/>
      <name val="TH SarabunIT๙"/>
      <family val="2"/>
    </font>
    <font>
      <b/>
      <i/>
      <u/>
      <sz val="15"/>
      <color theme="1"/>
      <name val="TH SarabunIT๙"/>
      <family val="2"/>
    </font>
    <font>
      <i/>
      <u/>
      <sz val="13.5"/>
      <color theme="1"/>
      <name val="TH SarabunIT๙"/>
      <family val="2"/>
    </font>
    <font>
      <b/>
      <i/>
      <sz val="15"/>
      <name val="TH SarabunIT๙"/>
      <family val="2"/>
    </font>
    <font>
      <b/>
      <i/>
      <u/>
      <sz val="15"/>
      <name val="TH SarabunIT๙"/>
      <family val="2"/>
    </font>
    <font>
      <i/>
      <sz val="13.6"/>
      <color theme="1"/>
      <name val="TH SarabunIT๙"/>
      <family val="2"/>
    </font>
    <font>
      <i/>
      <sz val="15"/>
      <color theme="1"/>
      <name val="TH SarabunPSK"/>
      <family val="2"/>
    </font>
    <font>
      <i/>
      <sz val="15"/>
      <color theme="1"/>
      <name val="Times New Roman"/>
      <family val="1"/>
    </font>
    <font>
      <sz val="11"/>
      <color rgb="FF000000"/>
      <name val="Tahoma"/>
      <family val="2"/>
      <scheme val="minor"/>
    </font>
    <font>
      <i/>
      <sz val="15"/>
      <color rgb="FF000000"/>
      <name val="TH SarabunIT๙"/>
      <family val="2"/>
    </font>
    <font>
      <i/>
      <sz val="16"/>
      <name val="TH SarabunIT๙"/>
      <family val="2"/>
    </font>
    <font>
      <i/>
      <sz val="15"/>
      <color indexed="8"/>
      <name val="TH SarabunIT๙"/>
      <family val="2"/>
    </font>
    <font>
      <b/>
      <i/>
      <sz val="15.2"/>
      <color theme="1"/>
      <name val="TH SarabunIT๙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TH SarabunIT๙"/>
      <family val="2"/>
    </font>
    <font>
      <b/>
      <sz val="16"/>
      <name val="TH SarabunIT๙"/>
      <family val="2"/>
    </font>
    <font>
      <sz val="10"/>
      <name val="TH SarabunIT๙"/>
      <family val="2"/>
    </font>
    <font>
      <i/>
      <sz val="14.6"/>
      <name val="TH SarabunIT๙"/>
      <family val="2"/>
    </font>
    <font>
      <b/>
      <i/>
      <sz val="14"/>
      <name val="TH SarabunIT๙"/>
      <family val="2"/>
    </font>
    <font>
      <b/>
      <i/>
      <sz val="12"/>
      <name val="TH SarabunIT๙"/>
      <family val="2"/>
    </font>
    <font>
      <b/>
      <i/>
      <sz val="16"/>
      <name val="TH SarabunIT๙"/>
      <family val="2"/>
    </font>
    <font>
      <b/>
      <i/>
      <u/>
      <sz val="12"/>
      <name val="TH SarabunIT๙"/>
      <family val="2"/>
    </font>
    <font>
      <b/>
      <i/>
      <u/>
      <sz val="12"/>
      <color theme="1"/>
      <name val="TH SarabunIT๙"/>
      <family val="2"/>
    </font>
    <font>
      <b/>
      <i/>
      <u/>
      <sz val="14"/>
      <color theme="1"/>
      <name val="TH SarabunIT๙"/>
      <family val="2"/>
    </font>
    <font>
      <b/>
      <i/>
      <sz val="12.3"/>
      <color theme="1"/>
      <name val="TH SarabunIT๙"/>
      <family val="2"/>
    </font>
    <font>
      <b/>
      <sz val="17"/>
      <color theme="1"/>
      <name val="TH SarabunIT๙"/>
      <family val="2"/>
    </font>
    <font>
      <sz val="13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43" fontId="3" fillId="0" borderId="0" applyFont="0" applyFill="0" applyBorder="0" applyAlignment="0" applyProtection="0"/>
    <xf numFmtId="0" fontId="22" fillId="0" borderId="0"/>
    <xf numFmtId="188" fontId="22" fillId="0" borderId="0" applyFont="0" applyFill="0" applyBorder="0" applyAlignment="0" applyProtection="0"/>
    <xf numFmtId="0" fontId="23" fillId="0" borderId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0" fontId="64" fillId="0" borderId="0"/>
    <xf numFmtId="0" fontId="69" fillId="0" borderId="0" applyFont="0"/>
    <xf numFmtId="43" fontId="70" fillId="0" borderId="0" applyFont="0" applyFill="0" applyBorder="0" applyAlignment="0" applyProtection="0"/>
  </cellStyleXfs>
  <cellXfs count="727">
    <xf numFmtId="0" fontId="0" fillId="0" borderId="0" xfId="0"/>
    <xf numFmtId="0" fontId="4" fillId="0" borderId="2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3" borderId="0" xfId="0" applyFont="1" applyFill="1"/>
    <xf numFmtId="0" fontId="10" fillId="3" borderId="13" xfId="0" applyFont="1" applyFill="1" applyBorder="1"/>
    <xf numFmtId="0" fontId="11" fillId="3" borderId="11" xfId="0" applyFont="1" applyFill="1" applyBorder="1" applyAlignment="1">
      <alignment horizontal="center"/>
    </xf>
    <xf numFmtId="0" fontId="10" fillId="3" borderId="9" xfId="0" applyFont="1" applyFill="1" applyBorder="1"/>
    <xf numFmtId="0" fontId="8" fillId="3" borderId="7" xfId="0" applyFont="1" applyFill="1" applyBorder="1" applyAlignment="1">
      <alignment horizontal="center"/>
    </xf>
    <xf numFmtId="187" fontId="11" fillId="3" borderId="9" xfId="1" applyNumberFormat="1" applyFont="1" applyFill="1" applyBorder="1" applyAlignment="1">
      <alignment horizontal="center"/>
    </xf>
    <xf numFmtId="187" fontId="11" fillId="3" borderId="2" xfId="1" applyNumberFormat="1" applyFont="1" applyFill="1" applyBorder="1" applyAlignment="1">
      <alignment horizontal="center"/>
    </xf>
    <xf numFmtId="187" fontId="11" fillId="3" borderId="0" xfId="1" applyNumberFormat="1" applyFont="1" applyFill="1" applyBorder="1" applyAlignment="1">
      <alignment horizontal="center"/>
    </xf>
    <xf numFmtId="0" fontId="10" fillId="3" borderId="14" xfId="0" applyFont="1" applyFill="1" applyBorder="1"/>
    <xf numFmtId="0" fontId="11" fillId="3" borderId="12" xfId="0" applyFont="1" applyFill="1" applyBorder="1"/>
    <xf numFmtId="187" fontId="12" fillId="3" borderId="3" xfId="1" applyNumberFormat="1" applyFont="1" applyFill="1" applyBorder="1" applyAlignment="1">
      <alignment horizontal="center"/>
    </xf>
    <xf numFmtId="187" fontId="11" fillId="3" borderId="3" xfId="1" applyNumberFormat="1" applyFont="1" applyFill="1" applyBorder="1" applyAlignment="1">
      <alignment horizontal="center"/>
    </xf>
    <xf numFmtId="187" fontId="11" fillId="3" borderId="15" xfId="1" applyNumberFormat="1" applyFont="1" applyFill="1" applyBorder="1" applyAlignment="1">
      <alignment horizontal="center"/>
    </xf>
    <xf numFmtId="187" fontId="11" fillId="3" borderId="14" xfId="1" applyNumberFormat="1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6" xfId="0" applyFont="1" applyFill="1" applyBorder="1" applyAlignment="1">
      <alignment wrapText="1"/>
    </xf>
    <xf numFmtId="187" fontId="10" fillId="3" borderId="1" xfId="1" applyNumberFormat="1" applyFont="1" applyFill="1" applyBorder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 applyBorder="1"/>
    <xf numFmtId="0" fontId="16" fillId="3" borderId="14" xfId="0" applyFont="1" applyFill="1" applyBorder="1"/>
    <xf numFmtId="0" fontId="6" fillId="3" borderId="15" xfId="0" applyFont="1" applyFill="1" applyBorder="1"/>
    <xf numFmtId="187" fontId="6" fillId="3" borderId="15" xfId="1" applyNumberFormat="1" applyFont="1" applyFill="1" applyBorder="1" applyAlignment="1">
      <alignment horizontal="center"/>
    </xf>
    <xf numFmtId="187" fontId="10" fillId="3" borderId="15" xfId="1" applyNumberFormat="1" applyFont="1" applyFill="1" applyBorder="1" applyAlignment="1">
      <alignment horizontal="center"/>
    </xf>
    <xf numFmtId="187" fontId="10" fillId="3" borderId="12" xfId="1" applyNumberFormat="1" applyFont="1" applyFill="1" applyBorder="1" applyAlignment="1">
      <alignment horizontal="center"/>
    </xf>
    <xf numFmtId="0" fontId="15" fillId="3" borderId="0" xfId="0" applyFont="1" applyFill="1"/>
    <xf numFmtId="187" fontId="11" fillId="2" borderId="1" xfId="1" applyNumberFormat="1" applyFont="1" applyFill="1" applyBorder="1" applyAlignment="1">
      <alignment horizontal="center"/>
    </xf>
    <xf numFmtId="187" fontId="10" fillId="3" borderId="1" xfId="1" applyNumberFormat="1" applyFont="1" applyFill="1" applyBorder="1" applyAlignment="1">
      <alignment horizontal="right"/>
    </xf>
    <xf numFmtId="0" fontId="17" fillId="3" borderId="0" xfId="0" applyFont="1" applyFill="1"/>
    <xf numFmtId="0" fontId="6" fillId="3" borderId="0" xfId="0" applyFont="1" applyFill="1"/>
    <xf numFmtId="187" fontId="6" fillId="3" borderId="0" xfId="1" applyNumberFormat="1" applyFont="1" applyFill="1" applyAlignment="1">
      <alignment horizontal="center"/>
    </xf>
    <xf numFmtId="187" fontId="8" fillId="2" borderId="3" xfId="1" applyNumberFormat="1" applyFont="1" applyFill="1" applyBorder="1" applyAlignment="1">
      <alignment horizontal="center"/>
    </xf>
    <xf numFmtId="187" fontId="8" fillId="2" borderId="1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/>
    <xf numFmtId="0" fontId="19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0" fontId="1" fillId="0" borderId="2" xfId="0" applyFont="1" applyBorder="1" applyAlignment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/>
    <xf numFmtId="0" fontId="19" fillId="0" borderId="8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" fillId="0" borderId="3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87" fontId="11" fillId="2" borderId="1" xfId="1" applyNumberFormat="1" applyFont="1" applyFill="1" applyBorder="1" applyAlignment="1">
      <alignment horizontal="right"/>
    </xf>
    <xf numFmtId="187" fontId="2" fillId="4" borderId="18" xfId="1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9" fillId="3" borderId="0" xfId="0" applyFont="1" applyFill="1" applyAlignment="1">
      <alignment horizontal="center"/>
    </xf>
    <xf numFmtId="3" fontId="28" fillId="3" borderId="0" xfId="0" applyNumberFormat="1" applyFont="1" applyFill="1" applyAlignment="1">
      <alignment horizontal="center"/>
    </xf>
    <xf numFmtId="3" fontId="29" fillId="3" borderId="0" xfId="0" applyNumberFormat="1" applyFont="1" applyFill="1" applyAlignment="1">
      <alignment horizontal="center"/>
    </xf>
    <xf numFmtId="3" fontId="30" fillId="3" borderId="0" xfId="0" applyNumberFormat="1" applyFont="1" applyFill="1" applyAlignment="1">
      <alignment horizontal="center"/>
    </xf>
    <xf numFmtId="3" fontId="31" fillId="3" borderId="0" xfId="0" applyNumberFormat="1" applyFont="1" applyFill="1" applyBorder="1" applyAlignment="1">
      <alignment horizontal="center"/>
    </xf>
    <xf numFmtId="3" fontId="31" fillId="3" borderId="0" xfId="0" applyNumberFormat="1" applyFont="1" applyFill="1" applyAlignment="1">
      <alignment horizontal="center"/>
    </xf>
    <xf numFmtId="3" fontId="32" fillId="3" borderId="0" xfId="0" applyNumberFormat="1" applyFont="1" applyFill="1" applyAlignment="1">
      <alignment horizontal="center"/>
    </xf>
    <xf numFmtId="3" fontId="16" fillId="3" borderId="0" xfId="0" applyNumberFormat="1" applyFont="1" applyFill="1" applyAlignment="1">
      <alignment horizontal="center"/>
    </xf>
    <xf numFmtId="3" fontId="33" fillId="3" borderId="0" xfId="0" applyNumberFormat="1" applyFont="1" applyFill="1" applyBorder="1" applyAlignment="1">
      <alignment horizontal="center"/>
    </xf>
    <xf numFmtId="3" fontId="33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right"/>
    </xf>
    <xf numFmtId="0" fontId="8" fillId="3" borderId="0" xfId="0" applyFont="1" applyFill="1" applyBorder="1" applyAlignment="1">
      <alignment horizontal="center"/>
    </xf>
    <xf numFmtId="187" fontId="21" fillId="4" borderId="18" xfId="1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1" fillId="3" borderId="4" xfId="0" applyFont="1" applyFill="1" applyBorder="1"/>
    <xf numFmtId="0" fontId="34" fillId="3" borderId="4" xfId="0" applyFont="1" applyFill="1" applyBorder="1"/>
    <xf numFmtId="0" fontId="34" fillId="3" borderId="6" xfId="0" applyFont="1" applyFill="1" applyBorder="1" applyAlignment="1">
      <alignment wrapText="1"/>
    </xf>
    <xf numFmtId="187" fontId="34" fillId="3" borderId="1" xfId="1" applyNumberFormat="1" applyFont="1" applyFill="1" applyBorder="1" applyAlignment="1">
      <alignment horizontal="center"/>
    </xf>
    <xf numFmtId="187" fontId="36" fillId="2" borderId="1" xfId="1" applyNumberFormat="1" applyFont="1" applyFill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3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1" fillId="0" borderId="1" xfId="0" applyFont="1" applyBorder="1"/>
    <xf numFmtId="0" fontId="38" fillId="0" borderId="1" xfId="0" applyFont="1" applyBorder="1" applyAlignment="1">
      <alignment horizontal="center"/>
    </xf>
    <xf numFmtId="3" fontId="18" fillId="0" borderId="1" xfId="0" applyNumberFormat="1" applyFont="1" applyBorder="1" applyAlignment="1">
      <alignment horizontal="center" vertical="top"/>
    </xf>
    <xf numFmtId="0" fontId="38" fillId="0" borderId="1" xfId="0" applyFont="1" applyBorder="1" applyAlignment="1">
      <alignment horizontal="center" vertical="top"/>
    </xf>
    <xf numFmtId="3" fontId="40" fillId="0" borderId="1" xfId="0" applyNumberFormat="1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center" vertical="top" wrapText="1"/>
    </xf>
    <xf numFmtId="3" fontId="19" fillId="0" borderId="1" xfId="0" applyNumberFormat="1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25" fillId="0" borderId="19" xfId="0" applyFont="1" applyBorder="1" applyAlignment="1">
      <alignment horizontal="left"/>
    </xf>
    <xf numFmtId="0" fontId="37" fillId="0" borderId="19" xfId="0" applyFont="1" applyBorder="1" applyAlignment="1">
      <alignment horizontal="left"/>
    </xf>
    <xf numFmtId="0" fontId="42" fillId="0" borderId="1" xfId="0" applyFont="1" applyBorder="1" applyAlignment="1">
      <alignment horizontal="left" vertical="top" wrapText="1"/>
    </xf>
    <xf numFmtId="3" fontId="41" fillId="0" borderId="1" xfId="0" applyNumberFormat="1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4" fillId="0" borderId="0" xfId="0" applyFont="1"/>
    <xf numFmtId="0" fontId="44" fillId="0" borderId="0" xfId="0" applyFont="1" applyAlignment="1">
      <alignment horizontal="center"/>
    </xf>
    <xf numFmtId="3" fontId="44" fillId="0" borderId="0" xfId="0" applyNumberFormat="1" applyFont="1" applyAlignment="1">
      <alignment horizontal="center"/>
    </xf>
    <xf numFmtId="0" fontId="43" fillId="0" borderId="19" xfId="0" applyFont="1" applyBorder="1" applyAlignment="1">
      <alignment horizontal="center"/>
    </xf>
    <xf numFmtId="0" fontId="45" fillId="0" borderId="1" xfId="0" applyFont="1" applyBorder="1" applyAlignment="1">
      <alignment vertical="top" wrapText="1"/>
    </xf>
    <xf numFmtId="0" fontId="44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horizontal="left" vertical="top" wrapText="1"/>
    </xf>
    <xf numFmtId="3" fontId="45" fillId="0" borderId="3" xfId="0" applyNumberFormat="1" applyFont="1" applyBorder="1" applyAlignment="1">
      <alignment horizontal="left" vertical="top" wrapText="1"/>
    </xf>
    <xf numFmtId="3" fontId="45" fillId="0" borderId="1" xfId="0" applyNumberFormat="1" applyFont="1" applyBorder="1" applyAlignment="1">
      <alignment horizontal="left" vertical="top" wrapText="1"/>
    </xf>
    <xf numFmtId="0" fontId="45" fillId="0" borderId="1" xfId="0" applyFont="1" applyBorder="1" applyAlignment="1">
      <alignment horizontal="center" vertical="top" wrapText="1"/>
    </xf>
    <xf numFmtId="3" fontId="45" fillId="0" borderId="1" xfId="0" applyNumberFormat="1" applyFont="1" applyBorder="1" applyAlignment="1">
      <alignment horizontal="center" vertical="top" wrapText="1"/>
    </xf>
    <xf numFmtId="0" fontId="44" fillId="0" borderId="2" xfId="0" applyFont="1" applyBorder="1" applyAlignment="1">
      <alignment horizontal="center"/>
    </xf>
    <xf numFmtId="3" fontId="45" fillId="3" borderId="2" xfId="0" applyNumberFormat="1" applyFont="1" applyFill="1" applyBorder="1" applyAlignment="1">
      <alignment horizontal="left" vertical="top" wrapText="1"/>
    </xf>
    <xf numFmtId="3" fontId="45" fillId="3" borderId="8" xfId="0" applyNumberFormat="1" applyFont="1" applyFill="1" applyBorder="1" applyAlignment="1">
      <alignment horizontal="left" vertical="top" wrapText="1"/>
    </xf>
    <xf numFmtId="3" fontId="45" fillId="3" borderId="3" xfId="0" applyNumberFormat="1" applyFont="1" applyFill="1" applyBorder="1" applyAlignment="1">
      <alignment horizontal="left" vertical="top" wrapText="1"/>
    </xf>
    <xf numFmtId="3" fontId="45" fillId="3" borderId="1" xfId="0" applyNumberFormat="1" applyFont="1" applyFill="1" applyBorder="1" applyAlignment="1">
      <alignment horizontal="left" vertical="top" wrapText="1"/>
    </xf>
    <xf numFmtId="0" fontId="45" fillId="3" borderId="1" xfId="0" applyFont="1" applyFill="1" applyBorder="1" applyAlignment="1">
      <alignment horizontal="left" vertical="top" wrapText="1"/>
    </xf>
    <xf numFmtId="0" fontId="45" fillId="3" borderId="1" xfId="0" applyFont="1" applyFill="1" applyBorder="1" applyAlignment="1">
      <alignment horizontal="center" vertical="top" wrapText="1"/>
    </xf>
    <xf numFmtId="3" fontId="45" fillId="0" borderId="8" xfId="0" applyNumberFormat="1" applyFont="1" applyBorder="1" applyAlignment="1">
      <alignment horizontal="left" vertical="top" wrapText="1"/>
    </xf>
    <xf numFmtId="3" fontId="45" fillId="0" borderId="2" xfId="0" applyNumberFormat="1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center" vertical="top"/>
    </xf>
    <xf numFmtId="3" fontId="45" fillId="0" borderId="2" xfId="0" applyNumberFormat="1" applyFont="1" applyFill="1" applyBorder="1" applyAlignment="1">
      <alignment horizontal="left" vertical="top" wrapText="1"/>
    </xf>
    <xf numFmtId="3" fontId="45" fillId="0" borderId="8" xfId="0" applyNumberFormat="1" applyFont="1" applyFill="1" applyBorder="1" applyAlignment="1">
      <alignment horizontal="left" vertical="top" wrapText="1"/>
    </xf>
    <xf numFmtId="3" fontId="45" fillId="0" borderId="3" xfId="0" applyNumberFormat="1" applyFont="1" applyFill="1" applyBorder="1" applyAlignment="1">
      <alignment horizontal="left" vertical="top" wrapText="1"/>
    </xf>
    <xf numFmtId="0" fontId="47" fillId="0" borderId="1" xfId="0" applyFont="1" applyBorder="1" applyAlignment="1">
      <alignment horizontal="left" vertical="top" wrapText="1"/>
    </xf>
    <xf numFmtId="3" fontId="44" fillId="0" borderId="2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3" fontId="44" fillId="0" borderId="2" xfId="0" applyNumberFormat="1" applyFont="1" applyBorder="1" applyAlignment="1">
      <alignment horizontal="center"/>
    </xf>
    <xf numFmtId="3" fontId="45" fillId="0" borderId="2" xfId="0" applyNumberFormat="1" applyFont="1" applyFill="1" applyBorder="1" applyAlignment="1">
      <alignment vertical="top" wrapText="1"/>
    </xf>
    <xf numFmtId="3" fontId="45" fillId="0" borderId="8" xfId="0" applyNumberFormat="1" applyFont="1" applyFill="1" applyBorder="1" applyAlignment="1">
      <alignment vertical="top" wrapText="1"/>
    </xf>
    <xf numFmtId="3" fontId="45" fillId="0" borderId="3" xfId="0" applyNumberFormat="1" applyFont="1" applyFill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top"/>
    </xf>
    <xf numFmtId="0" fontId="44" fillId="0" borderId="2" xfId="0" applyFont="1" applyBorder="1" applyAlignment="1">
      <alignment horizontal="center" vertical="top"/>
    </xf>
    <xf numFmtId="3" fontId="44" fillId="0" borderId="10" xfId="0" applyNumberFormat="1" applyFont="1" applyBorder="1" applyAlignment="1">
      <alignment horizontal="center"/>
    </xf>
    <xf numFmtId="0" fontId="44" fillId="0" borderId="10" xfId="0" applyFont="1" applyBorder="1"/>
    <xf numFmtId="0" fontId="44" fillId="0" borderId="10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44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 wrapText="1"/>
    </xf>
    <xf numFmtId="0" fontId="49" fillId="0" borderId="1" xfId="0" applyFont="1" applyBorder="1" applyAlignment="1">
      <alignment horizontal="left" vertical="top" wrapText="1"/>
    </xf>
    <xf numFmtId="0" fontId="45" fillId="0" borderId="1" xfId="0" applyNumberFormat="1" applyFont="1" applyBorder="1" applyAlignment="1">
      <alignment vertical="top" wrapText="1"/>
    </xf>
    <xf numFmtId="3" fontId="48" fillId="0" borderId="1" xfId="0" applyNumberFormat="1" applyFont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4" fillId="0" borderId="0" xfId="0" applyFont="1" applyAlignment="1">
      <alignment horizontal="center"/>
    </xf>
    <xf numFmtId="0" fontId="45" fillId="0" borderId="2" xfId="0" applyFont="1" applyBorder="1" applyAlignment="1">
      <alignment horizontal="left" vertical="top" wrapText="1"/>
    </xf>
    <xf numFmtId="0" fontId="45" fillId="0" borderId="8" xfId="0" applyFont="1" applyBorder="1" applyAlignment="1">
      <alignment horizontal="left" vertical="top" wrapText="1"/>
    </xf>
    <xf numFmtId="3" fontId="45" fillId="0" borderId="2" xfId="0" applyNumberFormat="1" applyFont="1" applyBorder="1" applyAlignment="1">
      <alignment horizontal="center" vertical="top" wrapText="1"/>
    </xf>
    <xf numFmtId="3" fontId="45" fillId="0" borderId="8" xfId="0" applyNumberFormat="1" applyFont="1" applyBorder="1" applyAlignment="1">
      <alignment horizontal="center" vertical="top" wrapText="1"/>
    </xf>
    <xf numFmtId="3" fontId="45" fillId="0" borderId="3" xfId="0" applyNumberFormat="1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8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0" fillId="0" borderId="1" xfId="0" applyFont="1" applyBorder="1" applyAlignment="1">
      <alignment vertical="top" wrapText="1"/>
    </xf>
    <xf numFmtId="0" fontId="19" fillId="3" borderId="1" xfId="0" applyFont="1" applyFill="1" applyBorder="1" applyAlignment="1">
      <alignment vertical="top" wrapText="1"/>
    </xf>
    <xf numFmtId="0" fontId="45" fillId="3" borderId="1" xfId="0" applyFont="1" applyFill="1" applyBorder="1" applyAlignment="1">
      <alignment vertical="top" wrapText="1"/>
    </xf>
    <xf numFmtId="3" fontId="51" fillId="3" borderId="1" xfId="0" applyNumberFormat="1" applyFont="1" applyFill="1" applyBorder="1" applyAlignment="1">
      <alignment horizontal="center" vertical="top" wrapText="1"/>
    </xf>
    <xf numFmtId="3" fontId="50" fillId="0" borderId="1" xfId="0" applyNumberFormat="1" applyFont="1" applyBorder="1" applyAlignment="1">
      <alignment horizontal="center" vertical="top" wrapText="1"/>
    </xf>
    <xf numFmtId="0" fontId="1" fillId="0" borderId="0" xfId="0" applyFont="1" applyBorder="1"/>
    <xf numFmtId="0" fontId="44" fillId="3" borderId="1" xfId="0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horizontal="center" vertical="top"/>
    </xf>
    <xf numFmtId="3" fontId="4" fillId="0" borderId="2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52" fillId="0" borderId="1" xfId="0" applyFont="1" applyBorder="1" applyAlignment="1">
      <alignment horizontal="center" vertical="top" wrapText="1"/>
    </xf>
    <xf numFmtId="0" fontId="42" fillId="0" borderId="1" xfId="0" applyFont="1" applyBorder="1" applyAlignment="1">
      <alignment vertical="top" wrapText="1"/>
    </xf>
    <xf numFmtId="3" fontId="42" fillId="0" borderId="1" xfId="0" applyNumberFormat="1" applyFont="1" applyBorder="1" applyAlignment="1">
      <alignment horizontal="center" vertical="top" wrapText="1"/>
    </xf>
    <xf numFmtId="0" fontId="42" fillId="0" borderId="2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top" wrapText="1"/>
    </xf>
    <xf numFmtId="3" fontId="42" fillId="0" borderId="1" xfId="0" applyNumberFormat="1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vertical="top" wrapText="1"/>
    </xf>
    <xf numFmtId="0" fontId="45" fillId="0" borderId="3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3" fontId="45" fillId="0" borderId="2" xfId="0" applyNumberFormat="1" applyFont="1" applyBorder="1" applyAlignment="1">
      <alignment horizontal="center" vertical="top" wrapText="1"/>
    </xf>
    <xf numFmtId="3" fontId="45" fillId="0" borderId="8" xfId="0" applyNumberFormat="1" applyFont="1" applyBorder="1" applyAlignment="1">
      <alignment horizontal="center" vertical="top" wrapText="1"/>
    </xf>
    <xf numFmtId="3" fontId="45" fillId="0" borderId="3" xfId="0" applyNumberFormat="1" applyFont="1" applyBorder="1" applyAlignment="1">
      <alignment horizontal="center" vertical="top" wrapText="1"/>
    </xf>
    <xf numFmtId="0" fontId="4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4" fillId="0" borderId="1" xfId="0" applyFont="1" applyBorder="1" applyAlignment="1">
      <alignment vertical="top" wrapText="1"/>
    </xf>
    <xf numFmtId="0" fontId="55" fillId="0" borderId="1" xfId="0" applyFont="1" applyBorder="1" applyAlignment="1">
      <alignment vertical="top" wrapText="1"/>
    </xf>
    <xf numFmtId="3" fontId="45" fillId="3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2" fillId="0" borderId="1" xfId="0" applyFont="1" applyBorder="1" applyAlignment="1">
      <alignment vertical="top" wrapText="1"/>
    </xf>
    <xf numFmtId="0" fontId="45" fillId="0" borderId="3" xfId="0" applyFont="1" applyBorder="1" applyAlignment="1">
      <alignment vertical="top" wrapText="1"/>
    </xf>
    <xf numFmtId="3" fontId="55" fillId="0" borderId="1" xfId="0" applyNumberFormat="1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3" fontId="55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44" fillId="0" borderId="1" xfId="0" applyFont="1" applyBorder="1" applyAlignment="1">
      <alignment horizontal="left" vertical="top" wrapText="1"/>
    </xf>
    <xf numFmtId="0" fontId="45" fillId="0" borderId="2" xfId="0" applyFont="1" applyBorder="1" applyAlignment="1"/>
    <xf numFmtId="0" fontId="19" fillId="0" borderId="8" xfId="0" applyFont="1" applyBorder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8" xfId="0" applyFont="1" applyBorder="1" applyAlignment="1">
      <alignment wrapText="1"/>
    </xf>
    <xf numFmtId="0" fontId="19" fillId="0" borderId="8" xfId="0" applyFont="1" applyBorder="1" applyAlignment="1"/>
    <xf numFmtId="0" fontId="19" fillId="0" borderId="3" xfId="0" applyFont="1" applyBorder="1" applyAlignment="1">
      <alignment wrapText="1"/>
    </xf>
    <xf numFmtId="0" fontId="19" fillId="0" borderId="8" xfId="0" applyFont="1" applyBorder="1" applyAlignment="1">
      <alignment vertical="top" wrapText="1"/>
    </xf>
    <xf numFmtId="49" fontId="45" fillId="0" borderId="1" xfId="0" applyNumberFormat="1" applyFont="1" applyBorder="1" applyAlignment="1">
      <alignment horizontal="center" vertical="top" wrapText="1"/>
    </xf>
    <xf numFmtId="0" fontId="45" fillId="0" borderId="2" xfId="0" applyFont="1" applyBorder="1" applyAlignment="1">
      <alignment horizontal="left"/>
    </xf>
    <xf numFmtId="0" fontId="45" fillId="0" borderId="6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3" fontId="55" fillId="0" borderId="6" xfId="0" applyNumberFormat="1" applyFont="1" applyBorder="1" applyAlignment="1">
      <alignment horizontal="left" vertical="top" wrapText="1"/>
    </xf>
    <xf numFmtId="0" fontId="27" fillId="0" borderId="6" xfId="0" applyFont="1" applyBorder="1" applyAlignment="1">
      <alignment vertical="top" wrapText="1"/>
    </xf>
    <xf numFmtId="3" fontId="19" fillId="0" borderId="6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44" fillId="0" borderId="1" xfId="0" applyFont="1" applyBorder="1" applyAlignment="1"/>
    <xf numFmtId="0" fontId="44" fillId="0" borderId="1" xfId="0" applyFont="1" applyBorder="1" applyAlignment="1">
      <alignment wrapText="1"/>
    </xf>
    <xf numFmtId="0" fontId="27" fillId="0" borderId="8" xfId="0" applyFont="1" applyBorder="1" applyAlignment="1">
      <alignment horizontal="left"/>
    </xf>
    <xf numFmtId="3" fontId="5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45" fillId="0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/>
    </xf>
    <xf numFmtId="0" fontId="40" fillId="0" borderId="2" xfId="0" applyFont="1" applyBorder="1" applyAlignment="1">
      <alignment horizontal="left"/>
    </xf>
    <xf numFmtId="0" fontId="40" fillId="0" borderId="8" xfId="0" applyFont="1" applyBorder="1" applyAlignment="1">
      <alignment horizontal="left"/>
    </xf>
    <xf numFmtId="0" fontId="40" fillId="0" borderId="3" xfId="0" applyFont="1" applyBorder="1" applyAlignment="1">
      <alignment horizontal="left"/>
    </xf>
    <xf numFmtId="0" fontId="1" fillId="0" borderId="2" xfId="0" applyFont="1" applyBorder="1" applyAlignment="1">
      <alignment vertical="top"/>
    </xf>
    <xf numFmtId="0" fontId="19" fillId="0" borderId="2" xfId="0" applyFont="1" applyBorder="1" applyAlignment="1">
      <alignment horizontal="left" vertical="top" wrapText="1"/>
    </xf>
    <xf numFmtId="3" fontId="4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3" fontId="45" fillId="0" borderId="8" xfId="0" applyNumberFormat="1" applyFont="1" applyBorder="1" applyAlignment="1">
      <alignment horizontal="center" vertical="top" wrapText="1"/>
    </xf>
    <xf numFmtId="3" fontId="45" fillId="0" borderId="3" xfId="0" applyNumberFormat="1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3" fontId="45" fillId="3" borderId="3" xfId="0" applyNumberFormat="1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/>
    </xf>
    <xf numFmtId="0" fontId="44" fillId="0" borderId="0" xfId="0" applyFont="1" applyAlignment="1">
      <alignment horizontal="center" vertical="top"/>
    </xf>
    <xf numFmtId="0" fontId="45" fillId="0" borderId="10" xfId="0" applyFont="1" applyBorder="1" applyAlignment="1">
      <alignment vertical="top" wrapText="1"/>
    </xf>
    <xf numFmtId="3" fontId="58" fillId="0" borderId="1" xfId="0" applyNumberFormat="1" applyFont="1" applyBorder="1" applyAlignment="1">
      <alignment horizontal="center"/>
    </xf>
    <xf numFmtId="3" fontId="57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" fillId="0" borderId="0" xfId="0" applyFont="1"/>
    <xf numFmtId="0" fontId="45" fillId="0" borderId="2" xfId="0" applyFont="1" applyBorder="1" applyAlignment="1">
      <alignment vertical="top" wrapText="1"/>
    </xf>
    <xf numFmtId="3" fontId="44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3" fontId="44" fillId="3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3" fontId="44" fillId="3" borderId="2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44" fillId="0" borderId="3" xfId="0" applyFont="1" applyBorder="1" applyAlignment="1">
      <alignment horizontal="center" vertical="top"/>
    </xf>
    <xf numFmtId="3" fontId="44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7" fillId="0" borderId="8" xfId="0" applyFont="1" applyBorder="1" applyAlignment="1">
      <alignment horizontal="center"/>
    </xf>
    <xf numFmtId="3" fontId="57" fillId="0" borderId="8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4" fillId="0" borderId="0" xfId="0" applyFont="1" applyAlignment="1">
      <alignment vertical="top" wrapText="1"/>
    </xf>
    <xf numFmtId="0" fontId="45" fillId="0" borderId="8" xfId="0" applyFont="1" applyBorder="1" applyAlignment="1">
      <alignment vertical="top" wrapText="1"/>
    </xf>
    <xf numFmtId="3" fontId="44" fillId="0" borderId="13" xfId="0" applyNumberFormat="1" applyFont="1" applyBorder="1" applyAlignment="1">
      <alignment horizontal="center" vertical="top"/>
    </xf>
    <xf numFmtId="0" fontId="44" fillId="0" borderId="13" xfId="0" applyFont="1" applyBorder="1" applyAlignment="1">
      <alignment horizontal="center" vertical="top"/>
    </xf>
    <xf numFmtId="0" fontId="43" fillId="0" borderId="3" xfId="0" applyFont="1" applyBorder="1" applyAlignment="1">
      <alignment horizontal="center" vertical="top"/>
    </xf>
    <xf numFmtId="0" fontId="60" fillId="0" borderId="3" xfId="0" applyFont="1" applyBorder="1" applyAlignment="1">
      <alignment horizontal="center" vertical="top" wrapText="1"/>
    </xf>
    <xf numFmtId="0" fontId="59" fillId="0" borderId="3" xfId="0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/>
    </xf>
    <xf numFmtId="3" fontId="59" fillId="0" borderId="3" xfId="0" applyNumberFormat="1" applyFont="1" applyBorder="1" applyAlignment="1">
      <alignment horizontal="center" vertical="top" wrapText="1"/>
    </xf>
    <xf numFmtId="0" fontId="45" fillId="3" borderId="2" xfId="0" applyFont="1" applyFill="1" applyBorder="1" applyAlignment="1">
      <alignment vertical="top" wrapText="1"/>
    </xf>
    <xf numFmtId="0" fontId="1" fillId="3" borderId="0" xfId="0" applyFont="1" applyFill="1"/>
    <xf numFmtId="0" fontId="19" fillId="0" borderId="2" xfId="0" applyFont="1" applyBorder="1" applyAlignment="1">
      <alignment vertical="top" wrapText="1"/>
    </xf>
    <xf numFmtId="0" fontId="61" fillId="3" borderId="1" xfId="0" applyFont="1" applyFill="1" applyBorder="1" applyAlignment="1">
      <alignment horizontal="left" vertical="top" wrapText="1"/>
    </xf>
    <xf numFmtId="0" fontId="44" fillId="3" borderId="1" xfId="0" applyFont="1" applyFill="1" applyBorder="1" applyAlignment="1">
      <alignment horizontal="left" vertical="top" wrapText="1"/>
    </xf>
    <xf numFmtId="0" fontId="61" fillId="3" borderId="1" xfId="0" applyFont="1" applyFill="1" applyBorder="1" applyAlignment="1">
      <alignment horizontal="center" vertical="top" wrapText="1"/>
    </xf>
    <xf numFmtId="3" fontId="1" fillId="0" borderId="0" xfId="0" applyNumberFormat="1" applyFont="1" applyAlignment="1">
      <alignment horizontal="center" vertical="top"/>
    </xf>
    <xf numFmtId="0" fontId="44" fillId="3" borderId="8" xfId="0" applyFont="1" applyFill="1" applyBorder="1" applyAlignment="1">
      <alignment horizontal="center" vertical="top" wrapText="1"/>
    </xf>
    <xf numFmtId="0" fontId="44" fillId="3" borderId="1" xfId="0" applyFont="1" applyFill="1" applyBorder="1" applyAlignment="1">
      <alignment horizontal="center" vertical="top" wrapText="1"/>
    </xf>
    <xf numFmtId="0" fontId="1" fillId="0" borderId="10" xfId="0" applyFont="1" applyBorder="1"/>
    <xf numFmtId="0" fontId="61" fillId="3" borderId="10" xfId="0" applyFont="1" applyFill="1" applyBorder="1" applyAlignment="1">
      <alignment horizontal="center"/>
    </xf>
    <xf numFmtId="0" fontId="4" fillId="3" borderId="10" xfId="0" applyFont="1" applyFill="1" applyBorder="1" applyAlignment="1"/>
    <xf numFmtId="3" fontId="1" fillId="0" borderId="10" xfId="0" applyNumberFormat="1" applyFont="1" applyBorder="1" applyAlignment="1">
      <alignment horizontal="center"/>
    </xf>
    <xf numFmtId="0" fontId="61" fillId="3" borderId="10" xfId="0" applyFont="1" applyFill="1" applyBorder="1" applyAlignment="1">
      <alignment horizontal="left"/>
    </xf>
    <xf numFmtId="0" fontId="61" fillId="3" borderId="0" xfId="0" applyFont="1" applyFill="1" applyBorder="1" applyAlignment="1">
      <alignment horizontal="center"/>
    </xf>
    <xf numFmtId="0" fontId="61" fillId="3" borderId="0" xfId="0" applyFont="1" applyFill="1" applyBorder="1" applyAlignment="1">
      <alignment horizontal="left"/>
    </xf>
    <xf numFmtId="3" fontId="43" fillId="0" borderId="3" xfId="0" applyNumberFormat="1" applyFont="1" applyBorder="1" applyAlignment="1">
      <alignment horizontal="center"/>
    </xf>
    <xf numFmtId="0" fontId="44" fillId="0" borderId="0" xfId="0" applyFont="1" applyAlignment="1">
      <alignment horizontal="left" vertical="top" wrapText="1"/>
    </xf>
    <xf numFmtId="0" fontId="44" fillId="0" borderId="6" xfId="0" applyFont="1" applyBorder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44" fillId="0" borderId="0" xfId="0" applyFont="1" applyAlignment="1">
      <alignment horizontal="center" wrapText="1"/>
    </xf>
    <xf numFmtId="0" fontId="62" fillId="0" borderId="1" xfId="0" applyFont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5" fillId="0" borderId="23" xfId="0" applyFont="1" applyBorder="1" applyAlignment="1">
      <alignment horizontal="center" vertical="top" wrapText="1"/>
    </xf>
    <xf numFmtId="0" fontId="44" fillId="0" borderId="1" xfId="0" applyFont="1" applyBorder="1" applyAlignment="1">
      <alignment horizontal="left"/>
    </xf>
    <xf numFmtId="0" fontId="44" fillId="0" borderId="2" xfId="0" applyFont="1" applyBorder="1" applyAlignment="1">
      <alignment horizontal="left"/>
    </xf>
    <xf numFmtId="0" fontId="60" fillId="0" borderId="1" xfId="0" applyFont="1" applyBorder="1" applyAlignment="1">
      <alignment horizontal="center" vertical="top" wrapText="1"/>
    </xf>
    <xf numFmtId="0" fontId="59" fillId="0" borderId="1" xfId="0" applyFont="1" applyBorder="1" applyAlignment="1">
      <alignment horizontal="center" vertical="top" wrapText="1"/>
    </xf>
    <xf numFmtId="3" fontId="59" fillId="0" borderId="1" xfId="0" applyNumberFormat="1" applyFont="1" applyBorder="1" applyAlignment="1">
      <alignment horizontal="center" vertical="top" wrapText="1"/>
    </xf>
    <xf numFmtId="3" fontId="43" fillId="0" borderId="1" xfId="0" applyNumberFormat="1" applyFont="1" applyBorder="1" applyAlignment="1">
      <alignment horizontal="center"/>
    </xf>
    <xf numFmtId="3" fontId="44" fillId="0" borderId="0" xfId="0" applyNumberFormat="1" applyFont="1" applyBorder="1" applyAlignment="1">
      <alignment horizontal="center" vertical="top"/>
    </xf>
    <xf numFmtId="0" fontId="45" fillId="0" borderId="0" xfId="0" applyFont="1" applyBorder="1" applyAlignment="1">
      <alignment horizontal="center" vertical="top" wrapText="1"/>
    </xf>
    <xf numFmtId="0" fontId="45" fillId="0" borderId="0" xfId="0" applyFont="1" applyBorder="1" applyAlignment="1">
      <alignment vertical="top" wrapText="1"/>
    </xf>
    <xf numFmtId="0" fontId="1" fillId="0" borderId="8" xfId="0" applyFont="1" applyBorder="1" applyAlignment="1">
      <alignment horizontal="left" vertical="top"/>
    </xf>
    <xf numFmtId="0" fontId="4" fillId="3" borderId="8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/>
    <xf numFmtId="0" fontId="4" fillId="0" borderId="8" xfId="0" applyFont="1" applyBorder="1" applyAlignment="1"/>
    <xf numFmtId="0" fontId="4" fillId="0" borderId="8" xfId="0" applyFont="1" applyBorder="1" applyAlignment="1">
      <alignment horizontal="left"/>
    </xf>
    <xf numFmtId="0" fontId="5" fillId="0" borderId="8" xfId="0" applyFont="1" applyBorder="1" applyAlignment="1"/>
    <xf numFmtId="3" fontId="44" fillId="0" borderId="8" xfId="0" applyNumberFormat="1" applyFont="1" applyBorder="1" applyAlignment="1">
      <alignment horizontal="center" vertical="top"/>
    </xf>
    <xf numFmtId="0" fontId="43" fillId="3" borderId="1" xfId="0" applyFont="1" applyFill="1" applyBorder="1" applyAlignment="1">
      <alignment horizontal="center" vertical="top"/>
    </xf>
    <xf numFmtId="0" fontId="60" fillId="3" borderId="1" xfId="0" applyFont="1" applyFill="1" applyBorder="1" applyAlignment="1">
      <alignment horizontal="center" vertical="top" wrapText="1"/>
    </xf>
    <xf numFmtId="0" fontId="59" fillId="3" borderId="1" xfId="0" applyFont="1" applyFill="1" applyBorder="1" applyAlignment="1">
      <alignment horizontal="center" vertical="top" wrapText="1"/>
    </xf>
    <xf numFmtId="3" fontId="24" fillId="3" borderId="1" xfId="0" applyNumberFormat="1" applyFont="1" applyFill="1" applyBorder="1" applyAlignment="1">
      <alignment horizontal="center"/>
    </xf>
    <xf numFmtId="3" fontId="59" fillId="3" borderId="1" xfId="0" applyNumberFormat="1" applyFont="1" applyFill="1" applyBorder="1" applyAlignment="1">
      <alignment horizontal="center" vertical="top" wrapText="1"/>
    </xf>
    <xf numFmtId="0" fontId="65" fillId="0" borderId="1" xfId="41" applyNumberFormat="1" applyFont="1" applyFill="1" applyBorder="1" applyAlignment="1">
      <alignment vertical="top" wrapText="1" readingOrder="1"/>
    </xf>
    <xf numFmtId="0" fontId="66" fillId="0" borderId="1" xfId="0" applyFont="1" applyFill="1" applyBorder="1" applyAlignment="1">
      <alignment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3" fontId="45" fillId="0" borderId="1" xfId="0" applyNumberFormat="1" applyFont="1" applyFill="1" applyBorder="1" applyAlignment="1">
      <alignment horizontal="center" vertical="top" wrapText="1"/>
    </xf>
    <xf numFmtId="3" fontId="59" fillId="0" borderId="1" xfId="0" applyNumberFormat="1" applyFont="1" applyFill="1" applyBorder="1" applyAlignment="1">
      <alignment horizontal="center" vertical="top" wrapText="1"/>
    </xf>
    <xf numFmtId="3" fontId="21" fillId="3" borderId="1" xfId="0" applyNumberFormat="1" applyFont="1" applyFill="1" applyBorder="1" applyAlignment="1">
      <alignment horizontal="center"/>
    </xf>
    <xf numFmtId="0" fontId="44" fillId="0" borderId="8" xfId="0" applyFont="1" applyBorder="1" applyAlignment="1">
      <alignment horizontal="center"/>
    </xf>
    <xf numFmtId="0" fontId="44" fillId="0" borderId="3" xfId="0" applyFont="1" applyBorder="1" applyAlignment="1">
      <alignment horizontal="center"/>
    </xf>
    <xf numFmtId="0" fontId="1" fillId="0" borderId="0" xfId="0" applyFont="1" applyAlignment="1"/>
    <xf numFmtId="0" fontId="44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45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vertical="top" wrapText="1"/>
    </xf>
    <xf numFmtId="3" fontId="1" fillId="0" borderId="0" xfId="0" applyNumberFormat="1" applyFont="1"/>
    <xf numFmtId="3" fontId="45" fillId="0" borderId="0" xfId="0" applyNumberFormat="1" applyFont="1" applyBorder="1" applyAlignment="1">
      <alignment horizontal="center" vertical="top" wrapText="1"/>
    </xf>
    <xf numFmtId="0" fontId="67" fillId="3" borderId="1" xfId="0" applyFont="1" applyFill="1" applyBorder="1" applyAlignment="1">
      <alignment vertical="top" wrapText="1"/>
    </xf>
    <xf numFmtId="0" fontId="43" fillId="0" borderId="2" xfId="0" applyFont="1" applyBorder="1" applyAlignment="1">
      <alignment horizontal="center"/>
    </xf>
    <xf numFmtId="0" fontId="45" fillId="3" borderId="8" xfId="0" applyFont="1" applyFill="1" applyBorder="1" applyAlignment="1">
      <alignment vertical="top" wrapText="1"/>
    </xf>
    <xf numFmtId="3" fontId="44" fillId="3" borderId="8" xfId="0" applyNumberFormat="1" applyFont="1" applyFill="1" applyBorder="1" applyAlignment="1">
      <alignment horizontal="center" vertical="top"/>
    </xf>
    <xf numFmtId="0" fontId="45" fillId="0" borderId="2" xfId="0" applyFont="1" applyBorder="1" applyAlignment="1">
      <alignment vertical="top"/>
    </xf>
    <xf numFmtId="0" fontId="44" fillId="0" borderId="8" xfId="0" applyFont="1" applyBorder="1"/>
    <xf numFmtId="3" fontId="68" fillId="3" borderId="1" xfId="0" applyNumberFormat="1" applyFont="1" applyFill="1" applyBorder="1" applyAlignment="1">
      <alignment horizontal="center"/>
    </xf>
    <xf numFmtId="3" fontId="68" fillId="0" borderId="1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5" fillId="0" borderId="0" xfId="42" applyFont="1" applyBorder="1" applyAlignment="1">
      <alignment horizontal="center"/>
    </xf>
    <xf numFmtId="0" fontId="73" fillId="0" borderId="0" xfId="42" applyFont="1"/>
    <xf numFmtId="0" fontId="73" fillId="0" borderId="0" xfId="42" applyFont="1" applyBorder="1"/>
    <xf numFmtId="0" fontId="71" fillId="0" borderId="2" xfId="42" applyFont="1" applyBorder="1" applyAlignment="1">
      <alignment horizontal="center" vertical="center" wrapText="1"/>
    </xf>
    <xf numFmtId="0" fontId="71" fillId="0" borderId="8" xfId="42" applyFont="1" applyBorder="1" applyAlignment="1">
      <alignment horizontal="center" vertical="center" wrapText="1"/>
    </xf>
    <xf numFmtId="0" fontId="71" fillId="0" borderId="1" xfId="42" applyFont="1" applyBorder="1" applyAlignment="1">
      <alignment horizontal="center" vertical="center" wrapText="1"/>
    </xf>
    <xf numFmtId="0" fontId="71" fillId="0" borderId="3" xfId="42" applyFont="1" applyBorder="1" applyAlignment="1">
      <alignment horizontal="center" vertical="center" wrapText="1"/>
    </xf>
    <xf numFmtId="0" fontId="73" fillId="0" borderId="1" xfId="42" applyFont="1" applyBorder="1"/>
    <xf numFmtId="0" fontId="40" fillId="0" borderId="1" xfId="42" applyFont="1" applyBorder="1" applyAlignment="1">
      <alignment horizontal="center" vertical="top" wrapText="1"/>
    </xf>
    <xf numFmtId="0" fontId="35" fillId="0" borderId="19" xfId="42" applyFont="1" applyBorder="1" applyAlignment="1">
      <alignment horizontal="center"/>
    </xf>
    <xf numFmtId="0" fontId="71" fillId="0" borderId="14" xfId="42" applyFont="1" applyBorder="1" applyAlignment="1">
      <alignment horizontal="center" vertical="center" wrapText="1"/>
    </xf>
    <xf numFmtId="0" fontId="71" fillId="0" borderId="15" xfId="42" applyFont="1" applyBorder="1" applyAlignment="1">
      <alignment horizontal="center" vertical="center" wrapText="1"/>
    </xf>
    <xf numFmtId="0" fontId="71" fillId="0" borderId="15" xfId="42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3" fontId="47" fillId="0" borderId="1" xfId="42" applyNumberFormat="1" applyFont="1" applyBorder="1" applyAlignment="1">
      <alignment horizontal="center" vertical="top" wrapText="1"/>
    </xf>
    <xf numFmtId="0" fontId="47" fillId="0" borderId="0" xfId="42" applyFont="1" applyBorder="1" applyAlignment="1">
      <alignment horizontal="center" vertical="top"/>
    </xf>
    <xf numFmtId="0" fontId="45" fillId="0" borderId="1" xfId="42" applyFont="1" applyBorder="1" applyAlignment="1">
      <alignment horizontal="center" vertical="top"/>
    </xf>
    <xf numFmtId="0" fontId="45" fillId="0" borderId="1" xfId="42" applyFont="1" applyBorder="1" applyAlignment="1">
      <alignment vertical="top" wrapText="1"/>
    </xf>
    <xf numFmtId="0" fontId="45" fillId="0" borderId="2" xfId="42" applyFont="1" applyBorder="1" applyAlignment="1">
      <alignment vertical="top" wrapText="1"/>
    </xf>
    <xf numFmtId="3" fontId="45" fillId="0" borderId="1" xfId="42" applyNumberFormat="1" applyFont="1" applyBorder="1" applyAlignment="1">
      <alignment horizontal="center" vertical="top"/>
    </xf>
    <xf numFmtId="187" fontId="45" fillId="0" borderId="1" xfId="43" applyNumberFormat="1" applyFont="1" applyBorder="1" applyAlignment="1">
      <alignment horizontal="center" vertical="top"/>
    </xf>
    <xf numFmtId="0" fontId="74" fillId="0" borderId="1" xfId="42" applyFont="1" applyBorder="1" applyAlignment="1">
      <alignment vertical="top" wrapText="1"/>
    </xf>
    <xf numFmtId="0" fontId="19" fillId="0" borderId="1" xfId="42" applyNumberFormat="1" applyFont="1" applyBorder="1" applyAlignment="1">
      <alignment vertical="top" wrapText="1"/>
    </xf>
    <xf numFmtId="0" fontId="45" fillId="0" borderId="0" xfId="42" applyFont="1" applyBorder="1" applyAlignment="1">
      <alignment vertical="top" wrapText="1"/>
    </xf>
    <xf numFmtId="0" fontId="73" fillId="0" borderId="0" xfId="42" applyFont="1" applyAlignment="1">
      <alignment horizontal="center"/>
    </xf>
    <xf numFmtId="3" fontId="45" fillId="0" borderId="1" xfId="42" applyNumberFormat="1" applyFont="1" applyBorder="1" applyAlignment="1">
      <alignment horizontal="center" vertical="top" wrapText="1"/>
    </xf>
    <xf numFmtId="0" fontId="45" fillId="0" borderId="1" xfId="42" applyFont="1" applyBorder="1" applyAlignment="1">
      <alignment horizontal="center" vertical="top" wrapText="1"/>
    </xf>
    <xf numFmtId="0" fontId="45" fillId="0" borderId="3" xfId="42" applyFont="1" applyBorder="1" applyAlignment="1">
      <alignment vertical="top" wrapText="1"/>
    </xf>
    <xf numFmtId="0" fontId="75" fillId="0" borderId="2" xfId="42" applyFont="1" applyBorder="1" applyAlignment="1">
      <alignment horizontal="center" vertical="center" wrapText="1"/>
    </xf>
    <xf numFmtId="0" fontId="75" fillId="0" borderId="11" xfId="42" applyFont="1" applyBorder="1" applyAlignment="1">
      <alignment horizontal="center" vertical="center" wrapText="1"/>
    </xf>
    <xf numFmtId="0" fontId="75" fillId="0" borderId="8" xfId="42" applyFont="1" applyBorder="1" applyAlignment="1">
      <alignment horizontal="center" vertical="center" wrapText="1"/>
    </xf>
    <xf numFmtId="0" fontId="75" fillId="0" borderId="3" xfId="42" applyFont="1" applyBorder="1" applyAlignment="1">
      <alignment horizontal="center" vertical="center" wrapText="1"/>
    </xf>
    <xf numFmtId="0" fontId="19" fillId="0" borderId="1" xfId="42" applyFont="1" applyBorder="1" applyAlignment="1">
      <alignment horizontal="center" vertical="top"/>
    </xf>
    <xf numFmtId="0" fontId="19" fillId="0" borderId="3" xfId="42" applyFont="1" applyBorder="1" applyAlignment="1">
      <alignment horizontal="center" vertical="top"/>
    </xf>
    <xf numFmtId="0" fontId="40" fillId="0" borderId="0" xfId="42" applyFont="1" applyBorder="1" applyAlignment="1">
      <alignment horizontal="center" vertical="top"/>
    </xf>
    <xf numFmtId="0" fontId="40" fillId="0" borderId="0" xfId="42" applyFont="1"/>
    <xf numFmtId="0" fontId="40" fillId="0" borderId="3" xfId="42" applyFont="1" applyBorder="1" applyAlignment="1">
      <alignment vertical="top"/>
    </xf>
    <xf numFmtId="0" fontId="45" fillId="0" borderId="8" xfId="42" applyFont="1" applyBorder="1" applyAlignment="1">
      <alignment vertical="top" wrapText="1"/>
    </xf>
    <xf numFmtId="0" fontId="73" fillId="0" borderId="3" xfId="42" applyFont="1" applyBorder="1" applyAlignment="1">
      <alignment horizontal="center" vertical="top"/>
    </xf>
    <xf numFmtId="0" fontId="45" fillId="0" borderId="3" xfId="42" applyFont="1" applyBorder="1" applyAlignment="1">
      <alignment horizontal="center" vertical="top" wrapText="1"/>
    </xf>
    <xf numFmtId="0" fontId="45" fillId="0" borderId="1" xfId="42" applyFont="1" applyBorder="1" applyAlignment="1">
      <alignment vertical="top"/>
    </xf>
    <xf numFmtId="0" fontId="62" fillId="0" borderId="2" xfId="42" applyFont="1" applyBorder="1" applyAlignment="1">
      <alignment vertical="top"/>
    </xf>
    <xf numFmtId="0" fontId="62" fillId="0" borderId="2" xfId="42" applyFont="1" applyBorder="1" applyAlignment="1">
      <alignment vertical="top" wrapText="1"/>
    </xf>
    <xf numFmtId="0" fontId="19" fillId="0" borderId="0" xfId="42" applyFont="1" applyBorder="1" applyAlignment="1">
      <alignment horizontal="center" vertical="top" wrapText="1"/>
    </xf>
    <xf numFmtId="0" fontId="73" fillId="0" borderId="0" xfId="42" applyFont="1" applyBorder="1" applyAlignment="1">
      <alignment horizontal="center" vertical="top" wrapText="1"/>
    </xf>
    <xf numFmtId="3" fontId="1" fillId="0" borderId="0" xfId="42" applyNumberFormat="1" applyFont="1" applyBorder="1" applyAlignment="1">
      <alignment horizontal="center" vertical="top"/>
    </xf>
    <xf numFmtId="3" fontId="5" fillId="0" borderId="0" xfId="42" applyNumberFormat="1" applyFont="1" applyBorder="1" applyAlignment="1">
      <alignment horizontal="center" vertical="top"/>
    </xf>
    <xf numFmtId="0" fontId="62" fillId="0" borderId="0" xfId="42" applyFont="1" applyBorder="1" applyAlignment="1">
      <alignment vertical="top"/>
    </xf>
    <xf numFmtId="0" fontId="62" fillId="0" borderId="0" xfId="42" applyFont="1" applyBorder="1" applyAlignment="1">
      <alignment vertical="top" wrapText="1"/>
    </xf>
    <xf numFmtId="0" fontId="19" fillId="3" borderId="0" xfId="0" applyFont="1" applyFill="1" applyBorder="1" applyAlignment="1">
      <alignment horizontal="left" vertical="top" wrapText="1"/>
    </xf>
    <xf numFmtId="0" fontId="45" fillId="0" borderId="0" xfId="42" applyFont="1" applyBorder="1" applyAlignment="1">
      <alignment horizontal="center" vertical="top" wrapText="1"/>
    </xf>
    <xf numFmtId="0" fontId="19" fillId="0" borderId="2" xfId="42" applyFont="1" applyBorder="1" applyAlignment="1">
      <alignment horizontal="center" vertical="top" wrapText="1"/>
    </xf>
    <xf numFmtId="0" fontId="73" fillId="0" borderId="2" xfId="42" applyFont="1" applyBorder="1" applyAlignment="1">
      <alignment horizontal="center" vertical="top" wrapText="1"/>
    </xf>
    <xf numFmtId="3" fontId="1" fillId="0" borderId="2" xfId="42" applyNumberFormat="1" applyFont="1" applyBorder="1" applyAlignment="1">
      <alignment horizontal="center" vertical="top"/>
    </xf>
    <xf numFmtId="3" fontId="5" fillId="0" borderId="2" xfId="42" applyNumberFormat="1" applyFont="1" applyBorder="1" applyAlignment="1">
      <alignment horizontal="center" vertical="top"/>
    </xf>
    <xf numFmtId="0" fontId="45" fillId="0" borderId="2" xfId="42" applyFont="1" applyBorder="1" applyAlignment="1">
      <alignment horizontal="center" vertical="top" wrapText="1"/>
    </xf>
    <xf numFmtId="0" fontId="19" fillId="0" borderId="8" xfId="42" applyFont="1" applyBorder="1" applyAlignment="1">
      <alignment horizontal="center" vertical="top" wrapText="1"/>
    </xf>
    <xf numFmtId="0" fontId="62" fillId="0" borderId="8" xfId="42" applyFont="1" applyBorder="1" applyAlignment="1">
      <alignment vertical="top"/>
    </xf>
    <xf numFmtId="0" fontId="62" fillId="0" borderId="8" xfId="42" applyFont="1" applyBorder="1" applyAlignment="1">
      <alignment vertical="top" wrapText="1"/>
    </xf>
    <xf numFmtId="0" fontId="73" fillId="0" borderId="8" xfId="42" applyFont="1" applyBorder="1" applyAlignment="1">
      <alignment horizontal="center" vertical="top" wrapText="1"/>
    </xf>
    <xf numFmtId="3" fontId="1" fillId="0" borderId="8" xfId="42" applyNumberFormat="1" applyFont="1" applyBorder="1" applyAlignment="1">
      <alignment horizontal="center" vertical="top"/>
    </xf>
    <xf numFmtId="3" fontId="5" fillId="0" borderId="8" xfId="42" applyNumberFormat="1" applyFont="1" applyBorder="1" applyAlignment="1">
      <alignment horizontal="center" vertical="top"/>
    </xf>
    <xf numFmtId="0" fontId="45" fillId="0" borderId="8" xfId="42" applyFont="1" applyBorder="1" applyAlignment="1">
      <alignment horizontal="center" vertical="top" wrapText="1"/>
    </xf>
    <xf numFmtId="0" fontId="19" fillId="0" borderId="3" xfId="42" applyFont="1" applyBorder="1" applyAlignment="1">
      <alignment horizontal="center" vertical="top" wrapText="1"/>
    </xf>
    <xf numFmtId="0" fontId="62" fillId="0" borderId="3" xfId="42" applyFont="1" applyBorder="1" applyAlignment="1">
      <alignment vertical="top"/>
    </xf>
    <xf numFmtId="0" fontId="62" fillId="0" borderId="3" xfId="42" applyFont="1" applyBorder="1" applyAlignment="1">
      <alignment vertical="top" wrapText="1"/>
    </xf>
    <xf numFmtId="0" fontId="73" fillId="0" borderId="3" xfId="42" applyFont="1" applyBorder="1" applyAlignment="1">
      <alignment horizontal="center" vertical="top" wrapText="1"/>
    </xf>
    <xf numFmtId="3" fontId="1" fillId="0" borderId="3" xfId="42" applyNumberFormat="1" applyFont="1" applyBorder="1" applyAlignment="1">
      <alignment horizontal="center" vertical="top"/>
    </xf>
    <xf numFmtId="3" fontId="5" fillId="0" borderId="3" xfId="42" applyNumberFormat="1" applyFont="1" applyBorder="1" applyAlignment="1">
      <alignment horizontal="center" vertical="top"/>
    </xf>
    <xf numFmtId="0" fontId="19" fillId="0" borderId="8" xfId="42" applyFont="1" applyBorder="1" applyAlignment="1">
      <alignment vertical="top" wrapText="1"/>
    </xf>
    <xf numFmtId="0" fontId="19" fillId="0" borderId="3" xfId="42" applyFont="1" applyBorder="1" applyAlignment="1">
      <alignment vertical="top" wrapText="1"/>
    </xf>
    <xf numFmtId="0" fontId="20" fillId="0" borderId="2" xfId="42" applyFont="1" applyBorder="1" applyAlignment="1">
      <alignment vertical="top"/>
    </xf>
    <xf numFmtId="0" fontId="19" fillId="0" borderId="4" xfId="42" applyFont="1" applyBorder="1" applyAlignment="1">
      <alignment horizontal="center" vertical="top" wrapText="1"/>
    </xf>
    <xf numFmtId="0" fontId="62" fillId="0" borderId="5" xfId="42" applyFont="1" applyBorder="1" applyAlignment="1">
      <alignment vertical="top"/>
    </xf>
    <xf numFmtId="0" fontId="62" fillId="0" borderId="5" xfId="42" applyFont="1" applyBorder="1" applyAlignment="1">
      <alignment vertical="top" wrapText="1"/>
    </xf>
    <xf numFmtId="0" fontId="45" fillId="0" borderId="6" xfId="42" applyFont="1" applyBorder="1" applyAlignment="1">
      <alignment horizontal="center" vertical="top" wrapText="1"/>
    </xf>
    <xf numFmtId="3" fontId="45" fillId="0" borderId="2" xfId="42" applyNumberFormat="1" applyFont="1" applyBorder="1" applyAlignment="1">
      <alignment horizontal="center" vertical="top" wrapText="1"/>
    </xf>
    <xf numFmtId="3" fontId="4" fillId="0" borderId="2" xfId="42" applyNumberFormat="1" applyFont="1" applyBorder="1" applyAlignment="1">
      <alignment horizontal="center" vertical="top"/>
    </xf>
    <xf numFmtId="3" fontId="4" fillId="0" borderId="8" xfId="42" applyNumberFormat="1" applyFont="1" applyBorder="1" applyAlignment="1">
      <alignment horizontal="center" vertical="top"/>
    </xf>
    <xf numFmtId="0" fontId="45" fillId="0" borderId="5" xfId="42" applyFont="1" applyBorder="1" applyAlignment="1">
      <alignment vertical="top" wrapText="1"/>
    </xf>
    <xf numFmtId="0" fontId="77" fillId="3" borderId="6" xfId="0" applyFont="1" applyFill="1" applyBorder="1" applyAlignment="1">
      <alignment horizontal="right" vertical="top" wrapText="1"/>
    </xf>
    <xf numFmtId="0" fontId="76" fillId="0" borderId="1" xfId="42" applyFont="1" applyBorder="1" applyAlignment="1">
      <alignment horizontal="center" vertical="top" wrapText="1"/>
    </xf>
    <xf numFmtId="3" fontId="78" fillId="0" borderId="1" xfId="42" applyNumberFormat="1" applyFont="1" applyBorder="1" applyAlignment="1">
      <alignment horizontal="center" vertical="top" wrapText="1"/>
    </xf>
    <xf numFmtId="3" fontId="79" fillId="0" borderId="1" xfId="42" applyNumberFormat="1" applyFont="1" applyBorder="1" applyAlignment="1">
      <alignment horizontal="center" vertical="top"/>
    </xf>
    <xf numFmtId="187" fontId="78" fillId="0" borderId="1" xfId="42" applyNumberFormat="1" applyFont="1" applyBorder="1" applyAlignment="1">
      <alignment horizontal="center" vertical="top" wrapText="1"/>
    </xf>
    <xf numFmtId="0" fontId="44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42" fillId="0" borderId="22" xfId="0" applyFont="1" applyBorder="1" applyAlignment="1">
      <alignment horizontal="justify" vertical="top" wrapText="1"/>
    </xf>
    <xf numFmtId="0" fontId="4" fillId="0" borderId="3" xfId="0" applyFont="1" applyBorder="1"/>
    <xf numFmtId="0" fontId="1" fillId="0" borderId="3" xfId="0" applyFont="1" applyBorder="1" applyAlignment="1">
      <alignment vertical="top"/>
    </xf>
    <xf numFmtId="0" fontId="49" fillId="0" borderId="1" xfId="0" applyFont="1" applyBorder="1" applyAlignment="1">
      <alignment vertical="top" wrapText="1"/>
    </xf>
    <xf numFmtId="0" fontId="10" fillId="0" borderId="2" xfId="0" applyFont="1" applyBorder="1"/>
    <xf numFmtId="0" fontId="80" fillId="0" borderId="2" xfId="0" applyFont="1" applyBorder="1" applyAlignment="1">
      <alignment horizontal="center"/>
    </xf>
    <xf numFmtId="3" fontId="37" fillId="0" borderId="2" xfId="0" applyNumberFormat="1" applyFont="1" applyBorder="1" applyAlignment="1">
      <alignment horizontal="center"/>
    </xf>
    <xf numFmtId="3" fontId="81" fillId="0" borderId="2" xfId="0" applyNumberFormat="1" applyFont="1" applyBorder="1" applyAlignment="1">
      <alignment horizontal="center"/>
    </xf>
    <xf numFmtId="49" fontId="20" fillId="0" borderId="1" xfId="0" applyNumberFormat="1" applyFont="1" applyBorder="1" applyAlignment="1">
      <alignment horizontal="center" vertical="top" wrapText="1"/>
    </xf>
    <xf numFmtId="3" fontId="40" fillId="0" borderId="3" xfId="42" applyNumberFormat="1" applyFont="1" applyBorder="1" applyAlignment="1">
      <alignment horizontal="center" vertical="top"/>
    </xf>
    <xf numFmtId="0" fontId="35" fillId="0" borderId="25" xfId="42" applyFont="1" applyBorder="1" applyAlignment="1">
      <alignment horizontal="center"/>
    </xf>
    <xf numFmtId="3" fontId="37" fillId="0" borderId="2" xfId="0" applyNumberFormat="1" applyFont="1" applyBorder="1" applyAlignment="1">
      <alignment horizontal="center" wrapText="1"/>
    </xf>
    <xf numFmtId="0" fontId="45" fillId="0" borderId="3" xfId="0" applyFont="1" applyBorder="1" applyAlignment="1">
      <alignment horizontal="left"/>
    </xf>
    <xf numFmtId="0" fontId="40" fillId="0" borderId="2" xfId="42" applyFont="1" applyBorder="1" applyAlignment="1">
      <alignment vertical="top"/>
    </xf>
    <xf numFmtId="0" fontId="49" fillId="0" borderId="2" xfId="42" applyFont="1" applyBorder="1" applyAlignment="1">
      <alignment vertical="top" wrapText="1"/>
    </xf>
    <xf numFmtId="0" fontId="19" fillId="0" borderId="2" xfId="42" applyFont="1" applyBorder="1" applyAlignment="1">
      <alignment vertical="top" wrapText="1"/>
    </xf>
    <xf numFmtId="0" fontId="73" fillId="0" borderId="2" xfId="42" applyFont="1" applyBorder="1" applyAlignment="1">
      <alignment horizontal="center" vertical="top"/>
    </xf>
    <xf numFmtId="3" fontId="40" fillId="0" borderId="2" xfId="42" applyNumberFormat="1" applyFont="1" applyBorder="1" applyAlignment="1">
      <alignment horizontal="center" vertical="top"/>
    </xf>
    <xf numFmtId="0" fontId="49" fillId="0" borderId="3" xfId="42" applyFont="1" applyBorder="1" applyAlignment="1">
      <alignment vertical="top" wrapText="1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3" fontId="45" fillId="0" borderId="8" xfId="0" applyNumberFormat="1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3" fontId="1" fillId="0" borderId="8" xfId="0" applyNumberFormat="1" applyFont="1" applyBorder="1" applyAlignment="1">
      <alignment horizontal="center"/>
    </xf>
    <xf numFmtId="0" fontId="1" fillId="2" borderId="0" xfId="0" applyFont="1" applyFill="1"/>
    <xf numFmtId="0" fontId="44" fillId="0" borderId="1" xfId="0" applyFont="1" applyBorder="1" applyAlignment="1">
      <alignment horizontal="center" vertical="top" wrapText="1"/>
    </xf>
    <xf numFmtId="0" fontId="44" fillId="0" borderId="1" xfId="0" applyFont="1" applyBorder="1" applyAlignment="1">
      <alignment horizontal="left" wrapText="1"/>
    </xf>
    <xf numFmtId="0" fontId="43" fillId="3" borderId="3" xfId="0" applyFont="1" applyFill="1" applyBorder="1" applyAlignment="1">
      <alignment horizontal="center" vertical="top"/>
    </xf>
    <xf numFmtId="0" fontId="60" fillId="3" borderId="3" xfId="0" applyFont="1" applyFill="1" applyBorder="1" applyAlignment="1">
      <alignment horizontal="center" vertical="top" wrapText="1"/>
    </xf>
    <xf numFmtId="0" fontId="59" fillId="3" borderId="3" xfId="0" applyFont="1" applyFill="1" applyBorder="1" applyAlignment="1">
      <alignment horizontal="center" vertical="top" wrapText="1"/>
    </xf>
    <xf numFmtId="3" fontId="21" fillId="3" borderId="3" xfId="0" applyNumberFormat="1" applyFont="1" applyFill="1" applyBorder="1" applyAlignment="1">
      <alignment horizontal="center"/>
    </xf>
    <xf numFmtId="3" fontId="43" fillId="3" borderId="3" xfId="0" applyNumberFormat="1" applyFont="1" applyFill="1" applyBorder="1" applyAlignment="1">
      <alignment horizontal="center"/>
    </xf>
    <xf numFmtId="3" fontId="59" fillId="3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3" fontId="42" fillId="0" borderId="2" xfId="0" applyNumberFormat="1" applyFont="1" applyBorder="1" applyAlignment="1">
      <alignment horizontal="center" vertical="top" wrapText="1"/>
    </xf>
    <xf numFmtId="0" fontId="42" fillId="0" borderId="2" xfId="0" applyFont="1" applyBorder="1" applyAlignment="1">
      <alignment vertical="top" wrapText="1"/>
    </xf>
    <xf numFmtId="0" fontId="8" fillId="3" borderId="19" xfId="0" applyFont="1" applyFill="1" applyBorder="1" applyAlignment="1">
      <alignment horizontal="center"/>
    </xf>
    <xf numFmtId="0" fontId="8" fillId="3" borderId="15" xfId="0" applyFont="1" applyFill="1" applyBorder="1" applyAlignment="1"/>
    <xf numFmtId="0" fontId="83" fillId="3" borderId="6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45" fillId="0" borderId="2" xfId="0" applyFont="1" applyBorder="1" applyAlignment="1">
      <alignment horizontal="center" vertical="top" wrapText="1"/>
    </xf>
    <xf numFmtId="3" fontId="45" fillId="0" borderId="2" xfId="0" applyNumberFormat="1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44" fillId="0" borderId="10" xfId="0" applyFont="1" applyBorder="1" applyAlignment="1">
      <alignment horizontal="center" vertical="top"/>
    </xf>
    <xf numFmtId="3" fontId="24" fillId="0" borderId="1" xfId="0" applyNumberFormat="1" applyFont="1" applyBorder="1" applyAlignment="1">
      <alignment horizontal="center"/>
    </xf>
    <xf numFmtId="3" fontId="53" fillId="3" borderId="2" xfId="0" applyNumberFormat="1" applyFont="1" applyFill="1" applyBorder="1" applyAlignment="1">
      <alignment horizontal="center" vertical="top" wrapText="1"/>
    </xf>
    <xf numFmtId="3" fontId="19" fillId="3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3" fontId="1" fillId="0" borderId="3" xfId="0" applyNumberFormat="1" applyFont="1" applyBorder="1" applyAlignment="1">
      <alignment horizontal="center" vertical="top"/>
    </xf>
    <xf numFmtId="3" fontId="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45" fillId="0" borderId="2" xfId="0" applyNumberFormat="1" applyFont="1" applyBorder="1" applyAlignment="1">
      <alignment vertical="top" wrapText="1"/>
    </xf>
    <xf numFmtId="3" fontId="19" fillId="0" borderId="2" xfId="0" applyNumberFormat="1" applyFont="1" applyBorder="1" applyAlignment="1">
      <alignment horizontal="center" vertical="top" wrapText="1"/>
    </xf>
    <xf numFmtId="0" fontId="4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3" fontId="1" fillId="0" borderId="10" xfId="0" applyNumberFormat="1" applyFont="1" applyBorder="1" applyAlignment="1">
      <alignment horizontal="center" vertical="top"/>
    </xf>
    <xf numFmtId="3" fontId="1" fillId="0" borderId="1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center" vertical="top"/>
    </xf>
    <xf numFmtId="3" fontId="1" fillId="0" borderId="0" xfId="0" applyNumberFormat="1" applyFont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/>
    </xf>
    <xf numFmtId="187" fontId="8" fillId="3" borderId="10" xfId="1" applyNumberFormat="1" applyFont="1" applyFill="1" applyBorder="1" applyAlignment="1">
      <alignment horizontal="center"/>
    </xf>
    <xf numFmtId="187" fontId="8" fillId="3" borderId="0" xfId="1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left" wrapText="1"/>
    </xf>
    <xf numFmtId="187" fontId="6" fillId="3" borderId="1" xfId="1" applyNumberFormat="1" applyFont="1" applyFill="1" applyBorder="1" applyAlignment="1">
      <alignment horizontal="center"/>
    </xf>
    <xf numFmtId="187" fontId="11" fillId="2" borderId="3" xfId="1" applyNumberFormat="1" applyFont="1" applyFill="1" applyBorder="1" applyAlignment="1">
      <alignment horizontal="center"/>
    </xf>
    <xf numFmtId="187" fontId="37" fillId="4" borderId="18" xfId="1" applyNumberFormat="1" applyFont="1" applyFill="1" applyBorder="1" applyAlignment="1">
      <alignment horizontal="center"/>
    </xf>
    <xf numFmtId="0" fontId="6" fillId="3" borderId="0" xfId="0" applyFont="1" applyFill="1" applyAlignment="1"/>
    <xf numFmtId="0" fontId="45" fillId="0" borderId="2" xfId="0" applyFont="1" applyBorder="1" applyAlignment="1">
      <alignment horizontal="left" vertical="top" wrapText="1"/>
    </xf>
    <xf numFmtId="0" fontId="45" fillId="0" borderId="3" xfId="0" applyFont="1" applyBorder="1" applyAlignment="1">
      <alignment horizontal="left" vertical="top" wrapText="1"/>
    </xf>
    <xf numFmtId="0" fontId="45" fillId="3" borderId="2" xfId="0" applyFont="1" applyFill="1" applyBorder="1" applyAlignment="1">
      <alignment horizontal="center" vertical="top" wrapText="1"/>
    </xf>
    <xf numFmtId="0" fontId="45" fillId="3" borderId="3" xfId="0" applyFont="1" applyFill="1" applyBorder="1" applyAlignment="1">
      <alignment horizontal="center" vertical="top" wrapText="1"/>
    </xf>
    <xf numFmtId="3" fontId="45" fillId="3" borderId="2" xfId="0" applyNumberFormat="1" applyFont="1" applyFill="1" applyBorder="1" applyAlignment="1">
      <alignment horizontal="center" vertical="top" wrapText="1"/>
    </xf>
    <xf numFmtId="3" fontId="45" fillId="3" borderId="3" xfId="0" applyNumberFormat="1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vertical="top" wrapText="1"/>
    </xf>
    <xf numFmtId="0" fontId="19" fillId="3" borderId="2" xfId="0" applyFont="1" applyFill="1" applyBorder="1" applyAlignment="1">
      <alignment vertical="top" wrapText="1"/>
    </xf>
    <xf numFmtId="0" fontId="45" fillId="3" borderId="3" xfId="0" applyFont="1" applyFill="1" applyBorder="1" applyAlignment="1">
      <alignment vertical="top" wrapText="1"/>
    </xf>
    <xf numFmtId="0" fontId="20" fillId="3" borderId="3" xfId="0" applyFont="1" applyFill="1" applyBorder="1" applyAlignment="1">
      <alignment vertical="top" wrapText="1"/>
    </xf>
    <xf numFmtId="3" fontId="44" fillId="0" borderId="3" xfId="0" applyNumberFormat="1" applyFont="1" applyBorder="1" applyAlignment="1">
      <alignment horizontal="center" vertical="top"/>
    </xf>
    <xf numFmtId="0" fontId="19" fillId="3" borderId="3" xfId="0" applyFont="1" applyFill="1" applyBorder="1" applyAlignment="1">
      <alignment vertical="top" wrapText="1"/>
    </xf>
    <xf numFmtId="0" fontId="44" fillId="3" borderId="8" xfId="0" applyFont="1" applyFill="1" applyBorder="1" applyAlignment="1">
      <alignment horizontal="left"/>
    </xf>
    <xf numFmtId="0" fontId="44" fillId="3" borderId="3" xfId="0" applyFont="1" applyFill="1" applyBorder="1"/>
    <xf numFmtId="0" fontId="44" fillId="3" borderId="2" xfId="0" applyFont="1" applyFill="1" applyBorder="1" applyAlignment="1">
      <alignment horizontal="left"/>
    </xf>
    <xf numFmtId="0" fontId="44" fillId="3" borderId="3" xfId="0" applyFont="1" applyFill="1" applyBorder="1" applyAlignment="1">
      <alignment horizontal="left"/>
    </xf>
    <xf numFmtId="0" fontId="1" fillId="3" borderId="3" xfId="0" applyFont="1" applyFill="1" applyBorder="1"/>
    <xf numFmtId="0" fontId="73" fillId="0" borderId="0" xfId="42" applyFont="1" applyBorder="1"/>
    <xf numFmtId="0" fontId="35" fillId="0" borderId="0" xfId="42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1" fillId="0" borderId="0" xfId="42" applyFont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44" fillId="3" borderId="0" xfId="0" applyFont="1" applyFill="1" applyAlignment="1">
      <alignment horizontal="left"/>
    </xf>
    <xf numFmtId="0" fontId="44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top"/>
    </xf>
    <xf numFmtId="0" fontId="44" fillId="3" borderId="1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1" fillId="3" borderId="0" xfId="0" applyFont="1" applyFill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1" fillId="3" borderId="2" xfId="0" applyFont="1" applyFill="1" applyBorder="1" applyAlignment="1">
      <alignment vertical="top"/>
    </xf>
    <xf numFmtId="0" fontId="1" fillId="3" borderId="0" xfId="0" applyFont="1" applyFill="1" applyBorder="1" applyAlignment="1">
      <alignment horizontal="center"/>
    </xf>
    <xf numFmtId="0" fontId="44" fillId="3" borderId="8" xfId="0" applyFont="1" applyFill="1" applyBorder="1" applyAlignment="1">
      <alignment horizontal="center" vertical="top"/>
    </xf>
    <xf numFmtId="0" fontId="44" fillId="3" borderId="3" xfId="0" applyFont="1" applyFill="1" applyBorder="1" applyAlignment="1">
      <alignment horizontal="center" vertical="top"/>
    </xf>
    <xf numFmtId="0" fontId="44" fillId="3" borderId="2" xfId="0" applyFont="1" applyFill="1" applyBorder="1" applyAlignment="1">
      <alignment horizontal="center"/>
    </xf>
    <xf numFmtId="0" fontId="44" fillId="3" borderId="8" xfId="0" applyFont="1" applyFill="1" applyBorder="1" applyAlignment="1">
      <alignment horizontal="center"/>
    </xf>
    <xf numFmtId="0" fontId="44" fillId="3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top"/>
    </xf>
    <xf numFmtId="0" fontId="44" fillId="3" borderId="1" xfId="0" applyFont="1" applyFill="1" applyBorder="1" applyAlignment="1">
      <alignment horizontal="center"/>
    </xf>
    <xf numFmtId="0" fontId="44" fillId="3" borderId="10" xfId="0" applyFont="1" applyFill="1" applyBorder="1" applyAlignment="1">
      <alignment horizontal="center" vertical="top"/>
    </xf>
    <xf numFmtId="0" fontId="26" fillId="3" borderId="4" xfId="0" applyFont="1" applyFill="1" applyBorder="1" applyAlignment="1">
      <alignment horizontal="center" vertical="top"/>
    </xf>
    <xf numFmtId="0" fontId="44" fillId="3" borderId="2" xfId="0" applyFont="1" applyFill="1" applyBorder="1" applyAlignment="1">
      <alignment horizontal="center" vertical="top"/>
    </xf>
    <xf numFmtId="0" fontId="44" fillId="3" borderId="0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44" fillId="3" borderId="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44" fillId="3" borderId="1" xfId="0" applyFont="1" applyFill="1" applyBorder="1" applyAlignment="1"/>
    <xf numFmtId="0" fontId="2" fillId="3" borderId="2" xfId="0" applyFont="1" applyFill="1" applyBorder="1" applyAlignment="1">
      <alignment horizontal="center"/>
    </xf>
    <xf numFmtId="3" fontId="45" fillId="0" borderId="3" xfId="0" applyNumberFormat="1" applyFont="1" applyBorder="1" applyAlignment="1">
      <alignment horizontal="center" vertical="top" wrapText="1"/>
    </xf>
    <xf numFmtId="3" fontId="45" fillId="3" borderId="3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45" fillId="0" borderId="2" xfId="0" applyFont="1" applyBorder="1" applyAlignment="1">
      <alignment horizontal="left" vertical="top" wrapText="1"/>
    </xf>
    <xf numFmtId="0" fontId="45" fillId="0" borderId="8" xfId="0" applyFont="1" applyBorder="1" applyAlignment="1">
      <alignment horizontal="left" vertical="top" wrapText="1"/>
    </xf>
    <xf numFmtId="0" fontId="45" fillId="0" borderId="3" xfId="0" applyFont="1" applyBorder="1" applyAlignment="1">
      <alignment horizontal="left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8" xfId="0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3" fontId="45" fillId="0" borderId="2" xfId="0" applyNumberFormat="1" applyFont="1" applyBorder="1" applyAlignment="1">
      <alignment horizontal="center" vertical="top" wrapText="1"/>
    </xf>
    <xf numFmtId="3" fontId="45" fillId="0" borderId="8" xfId="0" applyNumberFormat="1" applyFont="1" applyBorder="1" applyAlignment="1">
      <alignment horizontal="center" vertical="top" wrapText="1"/>
    </xf>
    <xf numFmtId="3" fontId="45" fillId="0" borderId="3" xfId="0" applyNumberFormat="1" applyFont="1" applyBorder="1" applyAlignment="1">
      <alignment horizontal="center" vertical="top" wrapText="1"/>
    </xf>
    <xf numFmtId="0" fontId="56" fillId="0" borderId="8" xfId="0" applyFont="1" applyBorder="1"/>
    <xf numFmtId="0" fontId="56" fillId="0" borderId="3" xfId="0" applyFont="1" applyBorder="1"/>
    <xf numFmtId="0" fontId="42" fillId="0" borderId="2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20" xfId="0" applyFont="1" applyBorder="1" applyAlignment="1">
      <alignment horizontal="center"/>
    </xf>
    <xf numFmtId="0" fontId="20" fillId="0" borderId="2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45" fillId="3" borderId="2" xfId="0" applyFont="1" applyFill="1" applyBorder="1" applyAlignment="1">
      <alignment horizontal="left" vertical="top" wrapText="1"/>
    </xf>
    <xf numFmtId="0" fontId="45" fillId="3" borderId="8" xfId="0" applyFont="1" applyFill="1" applyBorder="1" applyAlignment="1">
      <alignment horizontal="left" vertical="top" wrapText="1"/>
    </xf>
    <xf numFmtId="0" fontId="45" fillId="3" borderId="3" xfId="0" applyFont="1" applyFill="1" applyBorder="1" applyAlignment="1">
      <alignment horizontal="left" vertical="top" wrapText="1"/>
    </xf>
    <xf numFmtId="0" fontId="45" fillId="3" borderId="2" xfId="0" applyFont="1" applyFill="1" applyBorder="1" applyAlignment="1">
      <alignment horizontal="center" vertical="top" wrapText="1"/>
    </xf>
    <xf numFmtId="0" fontId="45" fillId="3" borderId="8" xfId="0" applyFont="1" applyFill="1" applyBorder="1" applyAlignment="1">
      <alignment horizontal="center" vertical="top" wrapText="1"/>
    </xf>
    <xf numFmtId="0" fontId="45" fillId="3" borderId="3" xfId="0" applyFont="1" applyFill="1" applyBorder="1" applyAlignment="1">
      <alignment horizontal="center" vertical="top" wrapText="1"/>
    </xf>
    <xf numFmtId="0" fontId="44" fillId="0" borderId="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3" fontId="45" fillId="3" borderId="2" xfId="0" applyNumberFormat="1" applyFont="1" applyFill="1" applyBorder="1" applyAlignment="1">
      <alignment horizontal="center" vertical="top" wrapText="1"/>
    </xf>
    <xf numFmtId="3" fontId="45" fillId="3" borderId="8" xfId="0" applyNumberFormat="1" applyFont="1" applyFill="1" applyBorder="1" applyAlignment="1">
      <alignment horizontal="center" vertical="top" wrapText="1"/>
    </xf>
    <xf numFmtId="3" fontId="45" fillId="3" borderId="3" xfId="0" applyNumberFormat="1" applyFont="1" applyFill="1" applyBorder="1" applyAlignment="1">
      <alignment horizontal="center" vertical="top" wrapText="1"/>
    </xf>
    <xf numFmtId="0" fontId="44" fillId="0" borderId="2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3" xfId="0" applyFont="1" applyBorder="1" applyAlignment="1">
      <alignment horizontal="left" vertical="top" wrapText="1"/>
    </xf>
    <xf numFmtId="3" fontId="47" fillId="0" borderId="2" xfId="0" applyNumberFormat="1" applyFont="1" applyBorder="1" applyAlignment="1">
      <alignment horizontal="center" vertical="top"/>
    </xf>
    <xf numFmtId="3" fontId="47" fillId="0" borderId="8" xfId="0" applyNumberFormat="1" applyFont="1" applyBorder="1" applyAlignment="1">
      <alignment horizontal="center" vertical="top"/>
    </xf>
    <xf numFmtId="3" fontId="47" fillId="0" borderId="3" xfId="0" applyNumberFormat="1" applyFont="1" applyBorder="1" applyAlignment="1">
      <alignment horizontal="center" vertical="top"/>
    </xf>
    <xf numFmtId="0" fontId="47" fillId="0" borderId="2" xfId="0" applyFont="1" applyBorder="1" applyAlignment="1">
      <alignment horizontal="left" vertical="top" wrapText="1"/>
    </xf>
    <xf numFmtId="0" fontId="47" fillId="0" borderId="8" xfId="0" applyFont="1" applyBorder="1" applyAlignment="1">
      <alignment horizontal="left" vertical="top" wrapText="1"/>
    </xf>
    <xf numFmtId="0" fontId="47" fillId="0" borderId="3" xfId="0" applyFont="1" applyBorder="1" applyAlignment="1">
      <alignment horizontal="left" vertical="top" wrapText="1"/>
    </xf>
    <xf numFmtId="0" fontId="4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center"/>
    </xf>
    <xf numFmtId="0" fontId="44" fillId="0" borderId="0" xfId="0" applyFont="1" applyBorder="1" applyAlignment="1">
      <alignment horizontal="center" vertical="top"/>
    </xf>
    <xf numFmtId="0" fontId="43" fillId="3" borderId="2" xfId="0" applyFont="1" applyFill="1" applyBorder="1" applyAlignment="1">
      <alignment horizontal="center" vertical="center"/>
    </xf>
    <xf numFmtId="0" fontId="43" fillId="3" borderId="3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44" fillId="0" borderId="10" xfId="0" applyFont="1" applyBorder="1" applyAlignment="1">
      <alignment horizontal="center" vertical="top"/>
    </xf>
    <xf numFmtId="0" fontId="49" fillId="0" borderId="2" xfId="0" applyFont="1" applyBorder="1" applyAlignment="1">
      <alignment horizontal="left" vertical="top" wrapText="1"/>
    </xf>
    <xf numFmtId="0" fontId="49" fillId="0" borderId="8" xfId="0" applyFont="1" applyBorder="1" applyAlignment="1">
      <alignment horizontal="left" vertical="top" wrapText="1"/>
    </xf>
    <xf numFmtId="0" fontId="49" fillId="0" borderId="3" xfId="0" applyFont="1" applyBorder="1" applyAlignment="1">
      <alignment horizontal="left" vertical="top" wrapText="1"/>
    </xf>
    <xf numFmtId="0" fontId="45" fillId="0" borderId="2" xfId="0" applyFont="1" applyFill="1" applyBorder="1" applyAlignment="1">
      <alignment horizontal="left" vertical="top" wrapText="1"/>
    </xf>
    <xf numFmtId="0" fontId="45" fillId="0" borderId="8" xfId="0" applyFont="1" applyFill="1" applyBorder="1" applyAlignment="1">
      <alignment horizontal="left" vertical="top" wrapText="1"/>
    </xf>
    <xf numFmtId="0" fontId="45" fillId="0" borderId="3" xfId="0" applyFont="1" applyFill="1" applyBorder="1" applyAlignment="1">
      <alignment horizontal="left" vertical="top" wrapText="1"/>
    </xf>
    <xf numFmtId="0" fontId="45" fillId="0" borderId="2" xfId="0" applyFont="1" applyFill="1" applyBorder="1" applyAlignment="1">
      <alignment vertical="top" wrapText="1"/>
    </xf>
    <xf numFmtId="0" fontId="45" fillId="0" borderId="8" xfId="0" applyFont="1" applyFill="1" applyBorder="1" applyAlignment="1">
      <alignment vertical="top" wrapText="1"/>
    </xf>
    <xf numFmtId="0" fontId="45" fillId="0" borderId="3" xfId="0" applyFont="1" applyFill="1" applyBorder="1" applyAlignment="1">
      <alignment vertical="top" wrapText="1"/>
    </xf>
    <xf numFmtId="0" fontId="45" fillId="0" borderId="2" xfId="0" applyFont="1" applyFill="1" applyBorder="1" applyAlignment="1">
      <alignment horizontal="center" vertical="top" wrapText="1"/>
    </xf>
    <xf numFmtId="0" fontId="45" fillId="0" borderId="8" xfId="0" applyFont="1" applyFill="1" applyBorder="1" applyAlignment="1">
      <alignment horizontal="center" vertical="top" wrapText="1"/>
    </xf>
    <xf numFmtId="0" fontId="45" fillId="0" borderId="3" xfId="0" applyFont="1" applyFill="1" applyBorder="1" applyAlignment="1">
      <alignment horizontal="center" vertical="top" wrapText="1"/>
    </xf>
    <xf numFmtId="0" fontId="43" fillId="0" borderId="0" xfId="0" applyFont="1" applyAlignment="1">
      <alignment horizontal="center" wrapText="1"/>
    </xf>
    <xf numFmtId="0" fontId="46" fillId="0" borderId="0" xfId="0" applyFont="1"/>
    <xf numFmtId="0" fontId="46" fillId="0" borderId="20" xfId="0" applyFont="1" applyBorder="1"/>
    <xf numFmtId="0" fontId="44" fillId="0" borderId="0" xfId="0" applyFont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35" fillId="2" borderId="1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left"/>
    </xf>
    <xf numFmtId="0" fontId="11" fillId="3" borderId="15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82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187" fontId="8" fillId="3" borderId="4" xfId="1" applyNumberFormat="1" applyFont="1" applyFill="1" applyBorder="1" applyAlignment="1">
      <alignment horizontal="center"/>
    </xf>
    <xf numFmtId="187" fontId="8" fillId="3" borderId="6" xfId="1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75" fillId="0" borderId="2" xfId="42" applyFont="1" applyBorder="1" applyAlignment="1">
      <alignment horizontal="center" vertical="center" wrapText="1"/>
    </xf>
    <xf numFmtId="0" fontId="75" fillId="0" borderId="8" xfId="42" applyFont="1" applyBorder="1" applyAlignment="1">
      <alignment horizontal="center" vertical="center" wrapText="1"/>
    </xf>
    <xf numFmtId="0" fontId="75" fillId="0" borderId="3" xfId="42" applyFont="1" applyBorder="1" applyAlignment="1">
      <alignment horizontal="center" vertical="center" wrapText="1"/>
    </xf>
    <xf numFmtId="0" fontId="75" fillId="0" borderId="2" xfId="42" applyFont="1" applyBorder="1" applyAlignment="1">
      <alignment horizontal="center" vertical="top" wrapText="1"/>
    </xf>
    <xf numFmtId="0" fontId="75" fillId="0" borderId="8" xfId="42" applyFont="1" applyBorder="1" applyAlignment="1">
      <alignment horizontal="center" vertical="top" wrapText="1"/>
    </xf>
    <xf numFmtId="0" fontId="75" fillId="0" borderId="3" xfId="42" applyFont="1" applyBorder="1" applyAlignment="1">
      <alignment horizontal="center" vertical="top" wrapText="1"/>
    </xf>
    <xf numFmtId="0" fontId="75" fillId="0" borderId="4" xfId="42" applyFont="1" applyBorder="1" applyAlignment="1">
      <alignment horizontal="center" vertical="center" wrapText="1"/>
    </xf>
    <xf numFmtId="0" fontId="75" fillId="0" borderId="5" xfId="42" applyFont="1" applyBorder="1" applyAlignment="1">
      <alignment horizontal="center" vertical="center" wrapText="1"/>
    </xf>
    <xf numFmtId="0" fontId="75" fillId="0" borderId="6" xfId="42" applyFont="1" applyBorder="1" applyAlignment="1">
      <alignment horizontal="center" vertical="center" wrapText="1"/>
    </xf>
    <xf numFmtId="0" fontId="76" fillId="0" borderId="2" xfId="42" applyFont="1" applyBorder="1" applyAlignment="1">
      <alignment horizontal="center" vertical="top" wrapText="1"/>
    </xf>
    <xf numFmtId="0" fontId="76" fillId="0" borderId="8" xfId="42" applyFont="1" applyBorder="1" applyAlignment="1">
      <alignment horizontal="center" vertical="top" wrapText="1"/>
    </xf>
    <xf numFmtId="0" fontId="76" fillId="0" borderId="3" xfId="42" applyFont="1" applyBorder="1" applyAlignment="1">
      <alignment horizontal="center" vertical="top" wrapText="1"/>
    </xf>
    <xf numFmtId="0" fontId="71" fillId="0" borderId="12" xfId="42" applyFont="1" applyBorder="1" applyAlignment="1">
      <alignment horizontal="center" vertical="center" wrapText="1"/>
    </xf>
    <xf numFmtId="0" fontId="71" fillId="0" borderId="1" xfId="42" applyFont="1" applyBorder="1" applyAlignment="1">
      <alignment horizontal="center" vertical="center" wrapText="1"/>
    </xf>
    <xf numFmtId="0" fontId="71" fillId="0" borderId="8" xfId="42" applyFont="1" applyBorder="1" applyAlignment="1">
      <alignment horizontal="center" vertical="center" wrapText="1"/>
    </xf>
    <xf numFmtId="0" fontId="73" fillId="0" borderId="0" xfId="42" applyFont="1" applyAlignment="1">
      <alignment horizontal="center"/>
    </xf>
    <xf numFmtId="0" fontId="73" fillId="0" borderId="0" xfId="42" applyFont="1"/>
    <xf numFmtId="0" fontId="72" fillId="0" borderId="0" xfId="42" applyFont="1" applyBorder="1" applyAlignment="1">
      <alignment horizontal="center"/>
    </xf>
    <xf numFmtId="0" fontId="72" fillId="0" borderId="20" xfId="42" applyFont="1" applyBorder="1" applyAlignment="1">
      <alignment horizontal="center"/>
    </xf>
    <xf numFmtId="0" fontId="35" fillId="0" borderId="24" xfId="42" applyFont="1" applyBorder="1" applyAlignment="1"/>
    <xf numFmtId="0" fontId="73" fillId="0" borderId="0" xfId="42" applyFont="1" applyBorder="1"/>
    <xf numFmtId="0" fontId="35" fillId="0" borderId="0" xfId="42" applyFont="1" applyBorder="1" applyAlignment="1">
      <alignment horizontal="center"/>
    </xf>
    <xf numFmtId="0" fontId="71" fillId="0" borderId="0" xfId="42" applyFont="1" applyBorder="1" applyAlignment="1"/>
    <xf numFmtId="0" fontId="8" fillId="0" borderId="15" xfId="0" applyFont="1" applyBorder="1" applyAlignment="1">
      <alignment horizontal="center"/>
    </xf>
    <xf numFmtId="0" fontId="43" fillId="0" borderId="15" xfId="0" applyFont="1" applyBorder="1" applyAlignment="1"/>
    <xf numFmtId="0" fontId="73" fillId="0" borderId="15" xfId="42" applyFont="1" applyBorder="1"/>
    <xf numFmtId="0" fontId="71" fillId="0" borderId="3" xfId="42" applyFont="1" applyBorder="1" applyAlignment="1">
      <alignment horizontal="center" vertical="center" wrapText="1"/>
    </xf>
    <xf numFmtId="0" fontId="47" fillId="0" borderId="0" xfId="42" applyFont="1" applyBorder="1" applyAlignment="1">
      <alignment horizontal="center" vertical="top"/>
    </xf>
    <xf numFmtId="0" fontId="47" fillId="0" borderId="0" xfId="42" applyFont="1" applyBorder="1" applyAlignment="1">
      <alignment horizontal="center" vertical="center"/>
    </xf>
    <xf numFmtId="0" fontId="47" fillId="0" borderId="10" xfId="42" applyFont="1" applyBorder="1" applyAlignment="1">
      <alignment horizontal="center" vertical="top" wrapText="1"/>
    </xf>
    <xf numFmtId="0" fontId="71" fillId="0" borderId="2" xfId="42" applyFont="1" applyBorder="1" applyAlignment="1">
      <alignment horizontal="center" vertical="center" wrapText="1"/>
    </xf>
    <xf numFmtId="0" fontId="45" fillId="0" borderId="10" xfId="42" applyFont="1" applyBorder="1" applyAlignment="1">
      <alignment horizontal="center" wrapText="1"/>
    </xf>
    <xf numFmtId="0" fontId="45" fillId="0" borderId="0" xfId="42" applyFont="1" applyBorder="1" applyAlignment="1">
      <alignment horizontal="center" vertical="top" wrapText="1"/>
    </xf>
    <xf numFmtId="0" fontId="45" fillId="0" borderId="10" xfId="42" applyFont="1" applyBorder="1" applyAlignment="1">
      <alignment horizontal="center" vertical="top" wrapText="1"/>
    </xf>
    <xf numFmtId="3" fontId="45" fillId="2" borderId="1" xfId="0" applyNumberFormat="1" applyFont="1" applyFill="1" applyBorder="1" applyAlignment="1">
      <alignment horizontal="left" vertical="top" wrapText="1"/>
    </xf>
    <xf numFmtId="0" fontId="54" fillId="2" borderId="1" xfId="0" applyFont="1" applyFill="1" applyBorder="1" applyAlignment="1">
      <alignment vertical="top" wrapText="1"/>
    </xf>
  </cellXfs>
  <cellStyles count="44">
    <cellStyle name="Normal" xfId="41"/>
    <cellStyle name="Normal 2" xfId="4"/>
    <cellStyle name="เครื่องหมายจุลภาค" xfId="1" builtinId="3"/>
    <cellStyle name="เครื่องหมายจุลภาค 2" xfId="3"/>
    <cellStyle name="เครื่องหมายจุลภาค 2 10" xfId="13"/>
    <cellStyle name="เครื่องหมายจุลภาค 2 11" xfId="14"/>
    <cellStyle name="เครื่องหมายจุลภาค 2 12" xfId="15"/>
    <cellStyle name="เครื่องหมายจุลภาค 2 13" xfId="16"/>
    <cellStyle name="เครื่องหมายจุลภาค 2 14" xfId="17"/>
    <cellStyle name="เครื่องหมายจุลภาค 2 15" xfId="18"/>
    <cellStyle name="เครื่องหมายจุลภาค 2 16" xfId="19"/>
    <cellStyle name="เครื่องหมายจุลภาค 2 17" xfId="20"/>
    <cellStyle name="เครื่องหมายจุลภาค 2 18" xfId="21"/>
    <cellStyle name="เครื่องหมายจุลภาค 2 19" xfId="22"/>
    <cellStyle name="เครื่องหมายจุลภาค 2 2" xfId="5"/>
    <cellStyle name="เครื่องหมายจุลภาค 2 20" xfId="23"/>
    <cellStyle name="เครื่องหมายจุลภาค 2 21" xfId="24"/>
    <cellStyle name="เครื่องหมายจุลภาค 2 22" xfId="25"/>
    <cellStyle name="เครื่องหมายจุลภาค 2 23" xfId="26"/>
    <cellStyle name="เครื่องหมายจุลภาค 2 24" xfId="27"/>
    <cellStyle name="เครื่องหมายจุลภาค 2 25" xfId="28"/>
    <cellStyle name="เครื่องหมายจุลภาค 2 26" xfId="29"/>
    <cellStyle name="เครื่องหมายจุลภาค 2 27" xfId="30"/>
    <cellStyle name="เครื่องหมายจุลภาค 2 28" xfId="31"/>
    <cellStyle name="เครื่องหมายจุลภาค 2 29" xfId="32"/>
    <cellStyle name="เครื่องหมายจุลภาค 2 3" xfId="6"/>
    <cellStyle name="เครื่องหมายจุลภาค 2 30" xfId="33"/>
    <cellStyle name="เครื่องหมายจุลภาค 2 31" xfId="34"/>
    <cellStyle name="เครื่องหมายจุลภาค 2 32" xfId="35"/>
    <cellStyle name="เครื่องหมายจุลภาค 2 33" xfId="36"/>
    <cellStyle name="เครื่องหมายจุลภาค 2 34" xfId="37"/>
    <cellStyle name="เครื่องหมายจุลภาค 2 35" xfId="38"/>
    <cellStyle name="เครื่องหมายจุลภาค 2 36" xfId="39"/>
    <cellStyle name="เครื่องหมายจุลภาค 2 37" xfId="40"/>
    <cellStyle name="เครื่องหมายจุลภาค 2 4" xfId="7"/>
    <cellStyle name="เครื่องหมายจุลภาค 2 5" xfId="8"/>
    <cellStyle name="เครื่องหมายจุลภาค 2 6" xfId="9"/>
    <cellStyle name="เครื่องหมายจุลภาค 2 7" xfId="10"/>
    <cellStyle name="เครื่องหมายจุลภาค 2 8" xfId="11"/>
    <cellStyle name="เครื่องหมายจุลภาค 2 9" xfId="12"/>
    <cellStyle name="เครื่องหมายจุลภาค 3" xfId="43"/>
    <cellStyle name="ปกติ" xfId="0" builtinId="0"/>
    <cellStyle name="ปกติ 2" xfId="2"/>
    <cellStyle name="ปกติ 3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showWhiteSpace="0" view="pageBreakPreview" topLeftCell="A91" zoomScale="106" zoomScaleNormal="130" zoomScaleSheetLayoutView="106" zoomScalePageLayoutView="70" workbookViewId="0">
      <selection activeCell="J80" sqref="J80:J82"/>
    </sheetView>
  </sheetViews>
  <sheetFormatPr defaultRowHeight="18.75"/>
  <cols>
    <col min="1" max="1" width="3.25" style="565" customWidth="1"/>
    <col min="2" max="2" width="16.625" style="95" customWidth="1"/>
    <col min="3" max="3" width="16.875" style="95" customWidth="1"/>
    <col min="4" max="4" width="16.25" style="95" customWidth="1"/>
    <col min="5" max="5" width="9.75" style="172" customWidth="1"/>
    <col min="6" max="6" width="9.5" style="66" customWidth="1"/>
    <col min="7" max="7" width="9.625" style="66" customWidth="1"/>
    <col min="8" max="9" width="9.375" style="66" customWidth="1"/>
    <col min="10" max="10" width="10" style="173" customWidth="1"/>
    <col min="11" max="11" width="11.75" style="173" customWidth="1"/>
    <col min="12" max="12" width="9.625" style="83" customWidth="1"/>
    <col min="13" max="13" width="8.75" style="95" customWidth="1"/>
    <col min="14" max="16384" width="9" style="95"/>
  </cols>
  <sheetData>
    <row r="1" spans="1:12" ht="20.25" thickBot="1">
      <c r="A1" s="612" t="s">
        <v>56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90" t="s">
        <v>49</v>
      </c>
    </row>
    <row r="2" spans="1:12" ht="19.5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 ht="19.5">
      <c r="A3" s="612" t="s">
        <v>55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8.75" customHeight="1">
      <c r="A4" s="550" t="s">
        <v>51</v>
      </c>
      <c r="B4" s="97"/>
      <c r="C4" s="97"/>
      <c r="D4" s="97"/>
      <c r="E4" s="97"/>
      <c r="F4" s="97"/>
      <c r="G4" s="97"/>
      <c r="H4" s="97"/>
      <c r="I4" s="97"/>
      <c r="J4" s="159"/>
      <c r="K4" s="159"/>
      <c r="L4" s="143"/>
    </row>
    <row r="5" spans="1:12" ht="19.5">
      <c r="A5" s="551" t="s">
        <v>52</v>
      </c>
      <c r="B5" s="117"/>
      <c r="C5" s="117"/>
      <c r="D5" s="117"/>
      <c r="E5" s="163"/>
      <c r="F5" s="119"/>
      <c r="G5" s="119"/>
      <c r="H5" s="119"/>
      <c r="I5" s="119"/>
      <c r="J5" s="116"/>
      <c r="K5" s="116"/>
      <c r="L5" s="163"/>
    </row>
    <row r="6" spans="1:12" ht="19.5">
      <c r="A6" s="552"/>
      <c r="B6" s="117" t="s">
        <v>26</v>
      </c>
      <c r="C6" s="117"/>
      <c r="D6" s="117"/>
      <c r="E6" s="163"/>
      <c r="F6" s="119"/>
      <c r="G6" s="119"/>
      <c r="H6" s="119"/>
      <c r="I6" s="119"/>
      <c r="J6" s="116"/>
      <c r="K6" s="116"/>
      <c r="L6" s="163"/>
    </row>
    <row r="7" spans="1:12" ht="19.5">
      <c r="A7" s="552"/>
      <c r="B7" s="117" t="s">
        <v>53</v>
      </c>
      <c r="C7" s="117"/>
      <c r="D7" s="117"/>
      <c r="E7" s="163"/>
      <c r="F7" s="119"/>
      <c r="G7" s="119"/>
      <c r="H7" s="119"/>
      <c r="I7" s="119"/>
      <c r="J7" s="116"/>
      <c r="K7" s="116"/>
      <c r="L7" s="163"/>
    </row>
    <row r="8" spans="1:12">
      <c r="A8" s="588" t="s">
        <v>0</v>
      </c>
      <c r="B8" s="590" t="s">
        <v>1</v>
      </c>
      <c r="C8" s="590" t="s">
        <v>2</v>
      </c>
      <c r="D8" s="4" t="s">
        <v>3</v>
      </c>
      <c r="E8" s="592" t="s">
        <v>5</v>
      </c>
      <c r="F8" s="593"/>
      <c r="G8" s="593"/>
      <c r="H8" s="593"/>
      <c r="I8" s="594"/>
      <c r="J8" s="595" t="s">
        <v>10</v>
      </c>
      <c r="K8" s="4" t="s">
        <v>13</v>
      </c>
      <c r="L8" s="4" t="s">
        <v>11</v>
      </c>
    </row>
    <row r="9" spans="1:12">
      <c r="A9" s="589"/>
      <c r="B9" s="591"/>
      <c r="C9" s="591"/>
      <c r="D9" s="5" t="s">
        <v>4</v>
      </c>
      <c r="E9" s="98" t="s">
        <v>6</v>
      </c>
      <c r="F9" s="55" t="s">
        <v>7</v>
      </c>
      <c r="G9" s="55" t="s">
        <v>8</v>
      </c>
      <c r="H9" s="55" t="s">
        <v>9</v>
      </c>
      <c r="I9" s="55" t="s">
        <v>54</v>
      </c>
      <c r="J9" s="596"/>
      <c r="K9" s="5" t="s">
        <v>14</v>
      </c>
      <c r="L9" s="271" t="s">
        <v>12</v>
      </c>
    </row>
    <row r="10" spans="1:12" ht="120.75" customHeight="1">
      <c r="A10" s="351">
        <v>1</v>
      </c>
      <c r="B10" s="121" t="s">
        <v>805</v>
      </c>
      <c r="C10" s="121" t="s">
        <v>57</v>
      </c>
      <c r="D10" s="123" t="s">
        <v>69</v>
      </c>
      <c r="E10" s="3" t="s">
        <v>16</v>
      </c>
      <c r="F10" s="3" t="s">
        <v>16</v>
      </c>
      <c r="G10" s="3">
        <v>200000</v>
      </c>
      <c r="H10" s="103" t="s">
        <v>16</v>
      </c>
      <c r="I10" s="103" t="s">
        <v>16</v>
      </c>
      <c r="J10" s="124" t="s">
        <v>58</v>
      </c>
      <c r="K10" s="123" t="s">
        <v>59</v>
      </c>
      <c r="L10" s="122" t="s">
        <v>40</v>
      </c>
    </row>
    <row r="11" spans="1:12" ht="117" customHeight="1">
      <c r="A11" s="351">
        <v>2</v>
      </c>
      <c r="B11" s="121" t="s">
        <v>65</v>
      </c>
      <c r="C11" s="121" t="s">
        <v>60</v>
      </c>
      <c r="D11" s="45" t="s">
        <v>841</v>
      </c>
      <c r="E11" s="2" t="s">
        <v>16</v>
      </c>
      <c r="F11" s="106" t="s">
        <v>16</v>
      </c>
      <c r="G11" s="106">
        <v>553800</v>
      </c>
      <c r="H11" s="106">
        <v>553800</v>
      </c>
      <c r="I11" s="3" t="s">
        <v>42</v>
      </c>
      <c r="J11" s="125" t="s">
        <v>61</v>
      </c>
      <c r="K11" s="123" t="s">
        <v>66</v>
      </c>
      <c r="L11" s="122" t="s">
        <v>40</v>
      </c>
    </row>
    <row r="12" spans="1:12" ht="117.75" customHeight="1">
      <c r="A12" s="183">
        <v>3</v>
      </c>
      <c r="B12" s="45" t="s">
        <v>76</v>
      </c>
      <c r="C12" s="121" t="s">
        <v>60</v>
      </c>
      <c r="D12" s="109" t="s">
        <v>68</v>
      </c>
      <c r="E12" s="2" t="s">
        <v>16</v>
      </c>
      <c r="F12" s="105" t="s">
        <v>16</v>
      </c>
      <c r="G12" s="105" t="s">
        <v>16</v>
      </c>
      <c r="H12" s="105">
        <v>550000</v>
      </c>
      <c r="I12" s="3">
        <v>550000</v>
      </c>
      <c r="J12" s="125" t="s">
        <v>61</v>
      </c>
      <c r="K12" s="123" t="s">
        <v>62</v>
      </c>
      <c r="L12" s="126" t="s">
        <v>40</v>
      </c>
    </row>
    <row r="13" spans="1:12" ht="20.25" thickBot="1">
      <c r="A13" s="624" t="s">
        <v>740</v>
      </c>
      <c r="B13" s="624"/>
      <c r="C13" s="624"/>
      <c r="D13" s="624"/>
      <c r="E13" s="624"/>
      <c r="F13" s="624"/>
      <c r="G13" s="624"/>
      <c r="H13" s="624"/>
      <c r="I13" s="624"/>
      <c r="J13" s="624"/>
      <c r="K13" s="624"/>
      <c r="L13" s="624"/>
    </row>
    <row r="14" spans="1:12" ht="20.25" thickBot="1">
      <c r="A14" s="612" t="s">
        <v>56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3"/>
      <c r="L14" s="120" t="s">
        <v>49</v>
      </c>
    </row>
    <row r="15" spans="1:12" ht="19.5">
      <c r="A15" s="612" t="s">
        <v>50</v>
      </c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2"/>
    </row>
    <row r="16" spans="1:12" ht="19.5">
      <c r="A16" s="612" t="s">
        <v>55</v>
      </c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2"/>
    </row>
    <row r="17" spans="1:12" ht="18.75" customHeight="1">
      <c r="A17" s="550" t="s">
        <v>51</v>
      </c>
      <c r="B17" s="97"/>
      <c r="C17" s="97"/>
      <c r="D17" s="97"/>
      <c r="E17" s="97"/>
      <c r="F17" s="97"/>
      <c r="G17" s="97"/>
      <c r="H17" s="97"/>
      <c r="I17" s="97"/>
      <c r="J17" s="159"/>
      <c r="K17" s="159"/>
      <c r="L17" s="143"/>
    </row>
    <row r="18" spans="1:12" ht="19.5">
      <c r="A18" s="551" t="s">
        <v>52</v>
      </c>
      <c r="B18" s="117"/>
      <c r="C18" s="117"/>
      <c r="D18" s="117"/>
    </row>
    <row r="19" spans="1:12" ht="19.5">
      <c r="A19" s="552"/>
      <c r="B19" s="117" t="s">
        <v>26</v>
      </c>
      <c r="C19" s="117"/>
      <c r="D19" s="117"/>
    </row>
    <row r="20" spans="1:12" ht="19.5">
      <c r="A20" s="552"/>
      <c r="B20" s="117" t="s">
        <v>53</v>
      </c>
      <c r="C20" s="117"/>
      <c r="D20" s="117"/>
    </row>
    <row r="21" spans="1:12">
      <c r="A21" s="588" t="s">
        <v>0</v>
      </c>
      <c r="B21" s="590" t="s">
        <v>1</v>
      </c>
      <c r="C21" s="590" t="s">
        <v>2</v>
      </c>
      <c r="D21" s="4" t="s">
        <v>3</v>
      </c>
      <c r="E21" s="592" t="s">
        <v>5</v>
      </c>
      <c r="F21" s="593"/>
      <c r="G21" s="593"/>
      <c r="H21" s="593"/>
      <c r="I21" s="594"/>
      <c r="J21" s="595" t="s">
        <v>10</v>
      </c>
      <c r="K21" s="4" t="s">
        <v>13</v>
      </c>
      <c r="L21" s="4" t="s">
        <v>11</v>
      </c>
    </row>
    <row r="22" spans="1:12">
      <c r="A22" s="589"/>
      <c r="B22" s="591"/>
      <c r="C22" s="591"/>
      <c r="D22" s="5" t="s">
        <v>4</v>
      </c>
      <c r="E22" s="98" t="s">
        <v>6</v>
      </c>
      <c r="F22" s="55" t="s">
        <v>7</v>
      </c>
      <c r="G22" s="55" t="s">
        <v>8</v>
      </c>
      <c r="H22" s="55" t="s">
        <v>9</v>
      </c>
      <c r="I22" s="55" t="s">
        <v>54</v>
      </c>
      <c r="J22" s="596"/>
      <c r="K22" s="5" t="s">
        <v>14</v>
      </c>
      <c r="L22" s="271" t="s">
        <v>12</v>
      </c>
    </row>
    <row r="23" spans="1:12" ht="75">
      <c r="A23" s="553"/>
      <c r="B23" s="101"/>
      <c r="C23" s="101"/>
      <c r="D23" s="111" t="s">
        <v>67</v>
      </c>
      <c r="E23" s="49"/>
      <c r="F23" s="48"/>
      <c r="G23" s="48"/>
      <c r="H23" s="48"/>
      <c r="I23" s="48"/>
      <c r="J23" s="162"/>
      <c r="K23" s="162"/>
      <c r="L23" s="102"/>
    </row>
    <row r="24" spans="1:12" ht="131.25">
      <c r="A24" s="554">
        <v>4</v>
      </c>
      <c r="B24" s="45" t="s">
        <v>70</v>
      </c>
      <c r="C24" s="45" t="s">
        <v>60</v>
      </c>
      <c r="D24" s="45" t="s">
        <v>842</v>
      </c>
      <c r="E24" s="115" t="s">
        <v>16</v>
      </c>
      <c r="F24" s="115" t="s">
        <v>16</v>
      </c>
      <c r="G24" s="106" t="s">
        <v>16</v>
      </c>
      <c r="H24" s="106" t="s">
        <v>16</v>
      </c>
      <c r="I24" s="106">
        <v>780000</v>
      </c>
      <c r="J24" s="107" t="s">
        <v>61</v>
      </c>
      <c r="K24" s="114" t="s">
        <v>62</v>
      </c>
      <c r="L24" s="104" t="s">
        <v>40</v>
      </c>
    </row>
    <row r="25" spans="1:12" ht="131.25">
      <c r="A25" s="183">
        <v>5</v>
      </c>
      <c r="B25" s="45" t="s">
        <v>71</v>
      </c>
      <c r="C25" s="45" t="s">
        <v>60</v>
      </c>
      <c r="D25" s="45" t="s">
        <v>843</v>
      </c>
      <c r="E25" s="3" t="s">
        <v>16</v>
      </c>
      <c r="F25" s="3" t="s">
        <v>16</v>
      </c>
      <c r="G25" s="106" t="s">
        <v>16</v>
      </c>
      <c r="H25" s="106">
        <v>390000</v>
      </c>
      <c r="I25" s="106">
        <v>390000</v>
      </c>
      <c r="J25" s="107" t="s">
        <v>61</v>
      </c>
      <c r="K25" s="155" t="s">
        <v>62</v>
      </c>
      <c r="L25" s="110" t="s">
        <v>40</v>
      </c>
    </row>
    <row r="26" spans="1:12" ht="19.5">
      <c r="A26" s="555"/>
      <c r="B26" s="151"/>
      <c r="C26" s="152"/>
      <c r="D26" s="151"/>
      <c r="E26" s="150"/>
      <c r="F26" s="150"/>
      <c r="G26" s="150"/>
      <c r="H26" s="150"/>
      <c r="I26" s="150"/>
      <c r="J26" s="152"/>
      <c r="K26" s="152"/>
      <c r="L26" s="171"/>
    </row>
    <row r="27" spans="1:12" ht="20.25" thickBot="1">
      <c r="A27" s="623" t="s">
        <v>741</v>
      </c>
      <c r="B27" s="623"/>
      <c r="C27" s="623"/>
      <c r="D27" s="623"/>
      <c r="E27" s="623"/>
      <c r="F27" s="623"/>
      <c r="G27" s="623"/>
      <c r="H27" s="623"/>
      <c r="I27" s="623"/>
      <c r="J27" s="623"/>
      <c r="K27" s="623"/>
      <c r="L27" s="623"/>
    </row>
    <row r="28" spans="1:12" ht="20.25" thickBot="1">
      <c r="A28" s="612" t="s">
        <v>56</v>
      </c>
      <c r="B28" s="612"/>
      <c r="C28" s="612"/>
      <c r="D28" s="612"/>
      <c r="E28" s="612"/>
      <c r="F28" s="612"/>
      <c r="G28" s="612"/>
      <c r="H28" s="612"/>
      <c r="I28" s="612"/>
      <c r="J28" s="612"/>
      <c r="K28" s="613"/>
      <c r="L28" s="120" t="s">
        <v>49</v>
      </c>
    </row>
    <row r="29" spans="1:12" ht="19.5">
      <c r="A29" s="612" t="s">
        <v>50</v>
      </c>
      <c r="B29" s="612"/>
      <c r="C29" s="612"/>
      <c r="D29" s="612"/>
      <c r="E29" s="612"/>
      <c r="F29" s="612"/>
      <c r="G29" s="612"/>
      <c r="H29" s="612"/>
      <c r="I29" s="612"/>
      <c r="J29" s="612"/>
      <c r="K29" s="612"/>
      <c r="L29" s="612"/>
    </row>
    <row r="30" spans="1:12" ht="19.5">
      <c r="A30" s="612" t="s">
        <v>55</v>
      </c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</row>
    <row r="31" spans="1:12" ht="18.75" customHeight="1">
      <c r="A31" s="550" t="s">
        <v>51</v>
      </c>
      <c r="B31" s="97"/>
      <c r="C31" s="97"/>
      <c r="D31" s="97"/>
      <c r="E31" s="97"/>
      <c r="F31" s="97"/>
      <c r="G31" s="97"/>
      <c r="H31" s="97"/>
      <c r="I31" s="97"/>
      <c r="J31" s="159"/>
      <c r="K31" s="159"/>
      <c r="L31" s="143"/>
    </row>
    <row r="32" spans="1:12" ht="19.5">
      <c r="A32" s="551" t="s">
        <v>52</v>
      </c>
      <c r="B32" s="117"/>
      <c r="C32" s="117"/>
      <c r="D32" s="117"/>
    </row>
    <row r="33" spans="1:12" ht="19.5">
      <c r="A33" s="552"/>
      <c r="B33" s="117" t="s">
        <v>26</v>
      </c>
      <c r="C33" s="117"/>
      <c r="D33" s="117"/>
    </row>
    <row r="34" spans="1:12" ht="19.5">
      <c r="A34" s="552"/>
      <c r="B34" s="117" t="s">
        <v>53</v>
      </c>
      <c r="C34" s="117"/>
      <c r="D34" s="117"/>
    </row>
    <row r="35" spans="1:12">
      <c r="A35" s="588" t="s">
        <v>0</v>
      </c>
      <c r="B35" s="590" t="s">
        <v>1</v>
      </c>
      <c r="C35" s="590" t="s">
        <v>2</v>
      </c>
      <c r="D35" s="4" t="s">
        <v>3</v>
      </c>
      <c r="E35" s="592" t="s">
        <v>5</v>
      </c>
      <c r="F35" s="593"/>
      <c r="G35" s="593"/>
      <c r="H35" s="593"/>
      <c r="I35" s="594"/>
      <c r="J35" s="595" t="s">
        <v>10</v>
      </c>
      <c r="K35" s="4" t="s">
        <v>13</v>
      </c>
      <c r="L35" s="4" t="s">
        <v>11</v>
      </c>
    </row>
    <row r="36" spans="1:12">
      <c r="A36" s="589"/>
      <c r="B36" s="591"/>
      <c r="C36" s="591"/>
      <c r="D36" s="5" t="s">
        <v>4</v>
      </c>
      <c r="E36" s="98" t="s">
        <v>6</v>
      </c>
      <c r="F36" s="55" t="s">
        <v>7</v>
      </c>
      <c r="G36" s="55" t="s">
        <v>8</v>
      </c>
      <c r="H36" s="55" t="s">
        <v>9</v>
      </c>
      <c r="I36" s="55" t="s">
        <v>54</v>
      </c>
      <c r="J36" s="596"/>
      <c r="K36" s="5" t="s">
        <v>14</v>
      </c>
      <c r="L36" s="271" t="s">
        <v>12</v>
      </c>
    </row>
    <row r="37" spans="1:12" ht="93.75">
      <c r="A37" s="183">
        <v>6</v>
      </c>
      <c r="B37" s="45" t="s">
        <v>72</v>
      </c>
      <c r="C37" s="45" t="s">
        <v>73</v>
      </c>
      <c r="D37" s="45" t="s">
        <v>84</v>
      </c>
      <c r="E37" s="2" t="s">
        <v>16</v>
      </c>
      <c r="F37" s="3" t="s">
        <v>16</v>
      </c>
      <c r="G37" s="3" t="s">
        <v>16</v>
      </c>
      <c r="H37" s="3">
        <v>700000</v>
      </c>
      <c r="I37" s="3">
        <v>700000</v>
      </c>
      <c r="J37" s="107" t="s">
        <v>74</v>
      </c>
      <c r="K37" s="155" t="s">
        <v>75</v>
      </c>
      <c r="L37" s="272" t="s">
        <v>40</v>
      </c>
    </row>
    <row r="38" spans="1:12" ht="18.75" customHeight="1">
      <c r="A38" s="556">
        <v>7</v>
      </c>
      <c r="B38" s="597" t="s">
        <v>83</v>
      </c>
      <c r="C38" s="597" t="s">
        <v>78</v>
      </c>
      <c r="D38" s="614" t="s">
        <v>874</v>
      </c>
      <c r="E38" s="93" t="s">
        <v>16</v>
      </c>
      <c r="F38" s="96" t="s">
        <v>16</v>
      </c>
      <c r="G38" s="96" t="s">
        <v>16</v>
      </c>
      <c r="H38" s="96">
        <v>700000</v>
      </c>
      <c r="I38" s="96">
        <v>700000</v>
      </c>
      <c r="J38" s="129" t="s">
        <v>80</v>
      </c>
      <c r="K38" s="617" t="s">
        <v>81</v>
      </c>
      <c r="L38" s="620" t="s">
        <v>40</v>
      </c>
    </row>
    <row r="39" spans="1:12" ht="18.75" customHeight="1">
      <c r="A39" s="557"/>
      <c r="B39" s="598"/>
      <c r="C39" s="598"/>
      <c r="D39" s="615"/>
      <c r="E39" s="52"/>
      <c r="F39" s="84"/>
      <c r="G39" s="84"/>
      <c r="H39" s="84"/>
      <c r="I39" s="84"/>
      <c r="J39" s="130" t="s">
        <v>85</v>
      </c>
      <c r="K39" s="618"/>
      <c r="L39" s="621"/>
    </row>
    <row r="40" spans="1:12" ht="53.25" customHeight="1">
      <c r="A40" s="558"/>
      <c r="B40" s="599"/>
      <c r="C40" s="599"/>
      <c r="D40" s="616"/>
      <c r="E40" s="94"/>
      <c r="F40" s="56"/>
      <c r="G40" s="56"/>
      <c r="H40" s="56"/>
      <c r="I40" s="56"/>
      <c r="J40" s="131" t="s">
        <v>41</v>
      </c>
      <c r="K40" s="619"/>
      <c r="L40" s="622"/>
    </row>
    <row r="41" spans="1:12" ht="78">
      <c r="A41" s="351">
        <v>8</v>
      </c>
      <c r="B41" s="123" t="s">
        <v>806</v>
      </c>
      <c r="C41" s="123" t="s">
        <v>78</v>
      </c>
      <c r="D41" s="121" t="s">
        <v>807</v>
      </c>
      <c r="E41" s="3" t="s">
        <v>16</v>
      </c>
      <c r="F41" s="3">
        <v>220000</v>
      </c>
      <c r="G41" s="3">
        <v>220000</v>
      </c>
      <c r="H41" s="3" t="s">
        <v>16</v>
      </c>
      <c r="I41" s="3" t="s">
        <v>16</v>
      </c>
      <c r="J41" s="132" t="s">
        <v>86</v>
      </c>
      <c r="K41" s="133" t="s">
        <v>81</v>
      </c>
      <c r="L41" s="134" t="s">
        <v>40</v>
      </c>
    </row>
    <row r="42" spans="1:12" ht="19.5" customHeight="1">
      <c r="A42" s="556">
        <v>9</v>
      </c>
      <c r="B42" s="597" t="s">
        <v>87</v>
      </c>
      <c r="C42" s="597" t="s">
        <v>78</v>
      </c>
      <c r="D42" s="608" t="s">
        <v>875</v>
      </c>
      <c r="E42" s="93" t="s">
        <v>16</v>
      </c>
      <c r="F42" s="96" t="s">
        <v>16</v>
      </c>
      <c r="G42" s="96">
        <v>700000</v>
      </c>
      <c r="H42" s="96">
        <v>700000</v>
      </c>
      <c r="I42" s="96">
        <v>700000</v>
      </c>
      <c r="J42" s="136" t="s">
        <v>80</v>
      </c>
      <c r="K42" s="597" t="s">
        <v>81</v>
      </c>
      <c r="L42" s="600" t="s">
        <v>40</v>
      </c>
    </row>
    <row r="43" spans="1:12" ht="37.5" customHeight="1">
      <c r="A43" s="559"/>
      <c r="B43" s="606"/>
      <c r="C43" s="598"/>
      <c r="D43" s="609"/>
      <c r="E43" s="60"/>
      <c r="F43" s="60"/>
      <c r="G43" s="60"/>
      <c r="H43" s="60"/>
      <c r="I43" s="60"/>
      <c r="J43" s="135" t="s">
        <v>88</v>
      </c>
      <c r="K43" s="598"/>
      <c r="L43" s="601"/>
    </row>
    <row r="44" spans="1:12" ht="22.5" customHeight="1">
      <c r="A44" s="558"/>
      <c r="B44" s="607"/>
      <c r="C44" s="599"/>
      <c r="D44" s="610"/>
      <c r="E44" s="94"/>
      <c r="F44" s="56"/>
      <c r="G44" s="56"/>
      <c r="H44" s="56"/>
      <c r="I44" s="56"/>
      <c r="J44" s="124"/>
      <c r="K44" s="599"/>
      <c r="L44" s="602"/>
    </row>
    <row r="45" spans="1:12" ht="19.5" thickBot="1">
      <c r="A45" s="611" t="s">
        <v>742</v>
      </c>
      <c r="B45" s="611"/>
      <c r="C45" s="611"/>
      <c r="D45" s="611"/>
      <c r="E45" s="611"/>
      <c r="F45" s="611"/>
      <c r="G45" s="611"/>
      <c r="H45" s="611"/>
      <c r="I45" s="611"/>
      <c r="J45" s="611"/>
      <c r="K45" s="611"/>
      <c r="L45" s="611"/>
    </row>
    <row r="46" spans="1:12" ht="20.25" thickBot="1">
      <c r="A46" s="612" t="s">
        <v>56</v>
      </c>
      <c r="B46" s="612"/>
      <c r="C46" s="612"/>
      <c r="D46" s="612"/>
      <c r="E46" s="612"/>
      <c r="F46" s="612"/>
      <c r="G46" s="612"/>
      <c r="H46" s="612"/>
      <c r="I46" s="612"/>
      <c r="J46" s="612"/>
      <c r="K46" s="613"/>
      <c r="L46" s="120" t="s">
        <v>49</v>
      </c>
    </row>
    <row r="47" spans="1:12" ht="19.5">
      <c r="A47" s="612" t="s">
        <v>50</v>
      </c>
      <c r="B47" s="612"/>
      <c r="C47" s="612"/>
      <c r="D47" s="612"/>
      <c r="E47" s="612"/>
      <c r="F47" s="612"/>
      <c r="G47" s="612"/>
      <c r="H47" s="612"/>
      <c r="I47" s="612"/>
      <c r="J47" s="612"/>
      <c r="K47" s="612"/>
      <c r="L47" s="612"/>
    </row>
    <row r="48" spans="1:12" ht="19.5">
      <c r="A48" s="612" t="s">
        <v>55</v>
      </c>
      <c r="B48" s="612"/>
      <c r="C48" s="612"/>
      <c r="D48" s="612"/>
      <c r="E48" s="612"/>
      <c r="F48" s="612"/>
      <c r="G48" s="612"/>
      <c r="H48" s="612"/>
      <c r="I48" s="612"/>
      <c r="J48" s="612"/>
      <c r="K48" s="612"/>
      <c r="L48" s="612"/>
    </row>
    <row r="49" spans="1:12" ht="18.75" customHeight="1">
      <c r="A49" s="550" t="s">
        <v>51</v>
      </c>
      <c r="B49" s="97"/>
      <c r="C49" s="97"/>
      <c r="D49" s="97"/>
      <c r="E49" s="97"/>
      <c r="F49" s="97"/>
      <c r="G49" s="97"/>
      <c r="H49" s="97"/>
      <c r="I49" s="97"/>
      <c r="J49" s="159"/>
      <c r="K49" s="159"/>
      <c r="L49" s="143"/>
    </row>
    <row r="50" spans="1:12" ht="19.5">
      <c r="A50" s="551" t="s">
        <v>52</v>
      </c>
      <c r="B50" s="117"/>
      <c r="C50" s="117"/>
      <c r="D50" s="117"/>
    </row>
    <row r="51" spans="1:12" ht="19.5">
      <c r="A51" s="552"/>
      <c r="B51" s="117" t="s">
        <v>26</v>
      </c>
      <c r="C51" s="117"/>
      <c r="D51" s="117"/>
    </row>
    <row r="52" spans="1:12" ht="19.5">
      <c r="A52" s="552"/>
      <c r="B52" s="117" t="s">
        <v>53</v>
      </c>
      <c r="C52" s="117"/>
      <c r="D52" s="117"/>
    </row>
    <row r="53" spans="1:12">
      <c r="A53" s="588" t="s">
        <v>0</v>
      </c>
      <c r="B53" s="590" t="s">
        <v>1</v>
      </c>
      <c r="C53" s="590" t="s">
        <v>2</v>
      </c>
      <c r="D53" s="4" t="s">
        <v>3</v>
      </c>
      <c r="E53" s="592" t="s">
        <v>5</v>
      </c>
      <c r="F53" s="593"/>
      <c r="G53" s="593"/>
      <c r="H53" s="593"/>
      <c r="I53" s="594"/>
      <c r="J53" s="595" t="s">
        <v>10</v>
      </c>
      <c r="K53" s="4" t="s">
        <v>13</v>
      </c>
      <c r="L53" s="4" t="s">
        <v>11</v>
      </c>
    </row>
    <row r="54" spans="1:12">
      <c r="A54" s="589"/>
      <c r="B54" s="591"/>
      <c r="C54" s="591"/>
      <c r="D54" s="5" t="s">
        <v>4</v>
      </c>
      <c r="E54" s="98" t="s">
        <v>6</v>
      </c>
      <c r="F54" s="55" t="s">
        <v>7</v>
      </c>
      <c r="G54" s="55" t="s">
        <v>8</v>
      </c>
      <c r="H54" s="55" t="s">
        <v>9</v>
      </c>
      <c r="I54" s="55" t="s">
        <v>54</v>
      </c>
      <c r="J54" s="596"/>
      <c r="K54" s="5" t="s">
        <v>14</v>
      </c>
      <c r="L54" s="271" t="s">
        <v>12</v>
      </c>
    </row>
    <row r="55" spans="1:12" ht="19.5">
      <c r="A55" s="556">
        <v>10</v>
      </c>
      <c r="B55" s="597" t="s">
        <v>89</v>
      </c>
      <c r="C55" s="597" t="s">
        <v>78</v>
      </c>
      <c r="D55" s="597" t="s">
        <v>95</v>
      </c>
      <c r="E55" s="93" t="s">
        <v>16</v>
      </c>
      <c r="F55" s="96" t="s">
        <v>16</v>
      </c>
      <c r="G55" s="496" t="s">
        <v>16</v>
      </c>
      <c r="H55" s="603" t="s">
        <v>16</v>
      </c>
      <c r="I55" s="166">
        <v>700000</v>
      </c>
      <c r="J55" s="136" t="s">
        <v>90</v>
      </c>
      <c r="K55" s="597" t="s">
        <v>81</v>
      </c>
      <c r="L55" s="600" t="s">
        <v>40</v>
      </c>
    </row>
    <row r="56" spans="1:12" ht="19.5">
      <c r="A56" s="557"/>
      <c r="B56" s="598"/>
      <c r="C56" s="598"/>
      <c r="D56" s="598"/>
      <c r="E56" s="52"/>
      <c r="F56" s="84"/>
      <c r="G56" s="167"/>
      <c r="H56" s="604"/>
      <c r="I56" s="167"/>
      <c r="J56" s="135" t="s">
        <v>91</v>
      </c>
      <c r="K56" s="598"/>
      <c r="L56" s="601"/>
    </row>
    <row r="57" spans="1:12" ht="68.25" customHeight="1">
      <c r="A57" s="558"/>
      <c r="B57" s="599"/>
      <c r="C57" s="599"/>
      <c r="D57" s="599"/>
      <c r="E57" s="94"/>
      <c r="F57" s="56"/>
      <c r="G57" s="168"/>
      <c r="H57" s="605"/>
      <c r="I57" s="168"/>
      <c r="J57" s="124" t="s">
        <v>92</v>
      </c>
      <c r="K57" s="599"/>
      <c r="L57" s="602"/>
    </row>
    <row r="58" spans="1:12" ht="104.25" customHeight="1">
      <c r="A58" s="183">
        <v>11</v>
      </c>
      <c r="B58" s="123" t="s">
        <v>93</v>
      </c>
      <c r="C58" s="123" t="s">
        <v>78</v>
      </c>
      <c r="D58" s="123" t="s">
        <v>81</v>
      </c>
      <c r="E58" s="127" t="s">
        <v>16</v>
      </c>
      <c r="F58" s="127" t="s">
        <v>16</v>
      </c>
      <c r="G58" s="127" t="s">
        <v>16</v>
      </c>
      <c r="H58" s="127">
        <v>450000</v>
      </c>
      <c r="I58" s="137">
        <v>450000</v>
      </c>
      <c r="J58" s="125" t="s">
        <v>94</v>
      </c>
      <c r="K58" s="123" t="s">
        <v>81</v>
      </c>
      <c r="L58" s="126" t="s">
        <v>40</v>
      </c>
    </row>
    <row r="59" spans="1:12" ht="19.5">
      <c r="A59" s="556">
        <v>12</v>
      </c>
      <c r="B59" s="597" t="s">
        <v>96</v>
      </c>
      <c r="C59" s="597" t="s">
        <v>78</v>
      </c>
      <c r="D59" s="597" t="s">
        <v>97</v>
      </c>
      <c r="E59" s="93" t="s">
        <v>16</v>
      </c>
      <c r="F59" s="96" t="s">
        <v>16</v>
      </c>
      <c r="G59" s="96" t="s">
        <v>16</v>
      </c>
      <c r="H59" s="603" t="s">
        <v>16</v>
      </c>
      <c r="I59" s="625">
        <v>200000</v>
      </c>
      <c r="J59" s="136" t="s">
        <v>45</v>
      </c>
      <c r="K59" s="597" t="s">
        <v>81</v>
      </c>
      <c r="L59" s="600" t="s">
        <v>40</v>
      </c>
    </row>
    <row r="60" spans="1:12" ht="19.5">
      <c r="A60" s="557"/>
      <c r="B60" s="598"/>
      <c r="C60" s="598"/>
      <c r="D60" s="598"/>
      <c r="E60" s="52"/>
      <c r="F60" s="84"/>
      <c r="G60" s="84"/>
      <c r="H60" s="604"/>
      <c r="I60" s="626"/>
      <c r="J60" s="135" t="s">
        <v>98</v>
      </c>
      <c r="K60" s="598"/>
      <c r="L60" s="601"/>
    </row>
    <row r="61" spans="1:12" ht="19.5">
      <c r="A61" s="558"/>
      <c r="B61" s="599"/>
      <c r="C61" s="599"/>
      <c r="D61" s="599"/>
      <c r="E61" s="94"/>
      <c r="F61" s="56"/>
      <c r="G61" s="56"/>
      <c r="H61" s="605"/>
      <c r="I61" s="627"/>
      <c r="J61" s="124" t="s">
        <v>99</v>
      </c>
      <c r="K61" s="599"/>
      <c r="L61" s="602"/>
    </row>
    <row r="62" spans="1:12" ht="81.75" customHeight="1">
      <c r="A62" s="183">
        <v>13</v>
      </c>
      <c r="B62" s="123" t="s">
        <v>245</v>
      </c>
      <c r="C62" s="123" t="s">
        <v>78</v>
      </c>
      <c r="D62" s="155" t="s">
        <v>246</v>
      </c>
      <c r="E62" s="2" t="s">
        <v>16</v>
      </c>
      <c r="F62" s="127" t="s">
        <v>16</v>
      </c>
      <c r="G62" s="127">
        <v>700000</v>
      </c>
      <c r="H62" s="137">
        <v>700000</v>
      </c>
      <c r="I62" s="3" t="s">
        <v>16</v>
      </c>
      <c r="J62" s="133" t="s">
        <v>103</v>
      </c>
      <c r="K62" s="133" t="s">
        <v>81</v>
      </c>
      <c r="L62" s="134" t="s">
        <v>40</v>
      </c>
    </row>
    <row r="63" spans="1:12" ht="20.25" thickBot="1">
      <c r="A63" s="624" t="s">
        <v>743</v>
      </c>
      <c r="B63" s="624"/>
      <c r="C63" s="624"/>
      <c r="D63" s="624"/>
      <c r="E63" s="624"/>
      <c r="F63" s="624"/>
      <c r="G63" s="624"/>
      <c r="H63" s="624"/>
      <c r="I63" s="624"/>
      <c r="J63" s="624"/>
      <c r="K63" s="624"/>
      <c r="L63" s="624"/>
    </row>
    <row r="64" spans="1:12" ht="20.25" thickBot="1">
      <c r="A64" s="612" t="s">
        <v>56</v>
      </c>
      <c r="B64" s="612"/>
      <c r="C64" s="612"/>
      <c r="D64" s="612"/>
      <c r="E64" s="612"/>
      <c r="F64" s="612"/>
      <c r="G64" s="612"/>
      <c r="H64" s="612"/>
      <c r="I64" s="612"/>
      <c r="J64" s="612"/>
      <c r="K64" s="613"/>
      <c r="L64" s="120" t="s">
        <v>49</v>
      </c>
    </row>
    <row r="65" spans="1:12" ht="19.5">
      <c r="A65" s="612" t="s">
        <v>50</v>
      </c>
      <c r="B65" s="612"/>
      <c r="C65" s="612"/>
      <c r="D65" s="612"/>
      <c r="E65" s="612"/>
      <c r="F65" s="612"/>
      <c r="G65" s="612"/>
      <c r="H65" s="612"/>
      <c r="I65" s="612"/>
      <c r="J65" s="612"/>
      <c r="K65" s="612"/>
      <c r="L65" s="612"/>
    </row>
    <row r="66" spans="1:12" ht="19.5">
      <c r="A66" s="612" t="s">
        <v>55</v>
      </c>
      <c r="B66" s="612"/>
      <c r="C66" s="612"/>
      <c r="D66" s="612"/>
      <c r="E66" s="612"/>
      <c r="F66" s="612"/>
      <c r="G66" s="612"/>
      <c r="H66" s="612"/>
      <c r="I66" s="612"/>
      <c r="J66" s="612"/>
      <c r="K66" s="612"/>
      <c r="L66" s="612"/>
    </row>
    <row r="67" spans="1:12" ht="18.75" customHeight="1">
      <c r="A67" s="550" t="s">
        <v>51</v>
      </c>
      <c r="B67" s="97"/>
      <c r="C67" s="97"/>
      <c r="D67" s="97"/>
      <c r="E67" s="97"/>
      <c r="F67" s="97"/>
      <c r="G67" s="97"/>
      <c r="H67" s="97"/>
      <c r="I67" s="97"/>
      <c r="J67" s="159"/>
      <c r="K67" s="159"/>
      <c r="L67" s="143"/>
    </row>
    <row r="68" spans="1:12" ht="19.5">
      <c r="A68" s="551" t="s">
        <v>52</v>
      </c>
      <c r="B68" s="117"/>
      <c r="C68" s="117"/>
      <c r="D68" s="117"/>
    </row>
    <row r="69" spans="1:12" ht="19.5">
      <c r="A69" s="552"/>
      <c r="B69" s="117" t="s">
        <v>26</v>
      </c>
      <c r="C69" s="117"/>
      <c r="D69" s="117"/>
    </row>
    <row r="70" spans="1:12" ht="19.5">
      <c r="A70" s="552"/>
      <c r="B70" s="117" t="s">
        <v>53</v>
      </c>
      <c r="C70" s="117"/>
      <c r="D70" s="117"/>
    </row>
    <row r="71" spans="1:12">
      <c r="A71" s="588" t="s">
        <v>0</v>
      </c>
      <c r="B71" s="590" t="s">
        <v>1</v>
      </c>
      <c r="C71" s="590" t="s">
        <v>2</v>
      </c>
      <c r="D71" s="4" t="s">
        <v>3</v>
      </c>
      <c r="E71" s="592" t="s">
        <v>5</v>
      </c>
      <c r="F71" s="593"/>
      <c r="G71" s="593"/>
      <c r="H71" s="593"/>
      <c r="I71" s="594"/>
      <c r="J71" s="595" t="s">
        <v>10</v>
      </c>
      <c r="K71" s="4" t="s">
        <v>13</v>
      </c>
      <c r="L71" s="4" t="s">
        <v>11</v>
      </c>
    </row>
    <row r="72" spans="1:12">
      <c r="A72" s="589"/>
      <c r="B72" s="591"/>
      <c r="C72" s="591"/>
      <c r="D72" s="5" t="s">
        <v>4</v>
      </c>
      <c r="E72" s="98" t="s">
        <v>6</v>
      </c>
      <c r="F72" s="55" t="s">
        <v>7</v>
      </c>
      <c r="G72" s="55" t="s">
        <v>8</v>
      </c>
      <c r="H72" s="55" t="s">
        <v>9</v>
      </c>
      <c r="I72" s="55" t="s">
        <v>54</v>
      </c>
      <c r="J72" s="596"/>
      <c r="K72" s="5" t="s">
        <v>14</v>
      </c>
      <c r="L72" s="271" t="s">
        <v>12</v>
      </c>
    </row>
    <row r="73" spans="1:12" ht="110.25" customHeight="1">
      <c r="A73" s="183">
        <v>14</v>
      </c>
      <c r="B73" s="123" t="s">
        <v>107</v>
      </c>
      <c r="C73" s="123" t="s">
        <v>78</v>
      </c>
      <c r="D73" s="123" t="s">
        <v>844</v>
      </c>
      <c r="E73" s="2" t="s">
        <v>16</v>
      </c>
      <c r="F73" s="3" t="s">
        <v>16</v>
      </c>
      <c r="G73" s="3">
        <v>200000</v>
      </c>
      <c r="H73" s="137">
        <v>200000</v>
      </c>
      <c r="I73" s="137" t="s">
        <v>16</v>
      </c>
      <c r="J73" s="123" t="s">
        <v>106</v>
      </c>
      <c r="K73" s="123" t="s">
        <v>81</v>
      </c>
      <c r="L73" s="126" t="s">
        <v>40</v>
      </c>
    </row>
    <row r="74" spans="1:12" ht="39">
      <c r="A74" s="560">
        <v>15</v>
      </c>
      <c r="B74" s="597" t="s">
        <v>108</v>
      </c>
      <c r="C74" s="597" t="s">
        <v>78</v>
      </c>
      <c r="D74" s="597" t="s">
        <v>109</v>
      </c>
      <c r="E74" s="631" t="s">
        <v>16</v>
      </c>
      <c r="F74" s="142" t="s">
        <v>16</v>
      </c>
      <c r="G74" s="142" t="s">
        <v>16</v>
      </c>
      <c r="H74" s="142">
        <v>500000</v>
      </c>
      <c r="I74" s="142">
        <v>500000</v>
      </c>
      <c r="J74" s="136" t="s">
        <v>112</v>
      </c>
      <c r="K74" s="164" t="s">
        <v>110</v>
      </c>
      <c r="L74" s="169" t="s">
        <v>40</v>
      </c>
    </row>
    <row r="75" spans="1:12" ht="19.5">
      <c r="A75" s="557"/>
      <c r="B75" s="598"/>
      <c r="C75" s="598"/>
      <c r="D75" s="598"/>
      <c r="E75" s="632"/>
      <c r="F75" s="84"/>
      <c r="G75" s="84"/>
      <c r="H75" s="84"/>
      <c r="I75" s="84"/>
      <c r="J75" s="135"/>
      <c r="K75" s="165" t="s">
        <v>111</v>
      </c>
      <c r="L75" s="170"/>
    </row>
    <row r="76" spans="1:12" ht="5.25" customHeight="1">
      <c r="A76" s="558"/>
      <c r="B76" s="599"/>
      <c r="C76" s="599"/>
      <c r="D76" s="599"/>
      <c r="E76" s="633"/>
      <c r="F76" s="56"/>
      <c r="G76" s="56"/>
      <c r="H76" s="56"/>
      <c r="I76" s="56"/>
      <c r="J76" s="57"/>
      <c r="K76" s="57"/>
      <c r="L76" s="46"/>
    </row>
    <row r="77" spans="1:12" ht="19.5">
      <c r="A77" s="556">
        <v>16</v>
      </c>
      <c r="B77" s="597" t="s">
        <v>113</v>
      </c>
      <c r="C77" s="597" t="s">
        <v>78</v>
      </c>
      <c r="D77" s="597" t="s">
        <v>114</v>
      </c>
      <c r="E77" s="603" t="s">
        <v>16</v>
      </c>
      <c r="F77" s="603" t="s">
        <v>16</v>
      </c>
      <c r="G77" s="603">
        <v>150000</v>
      </c>
      <c r="H77" s="603">
        <v>150000</v>
      </c>
      <c r="I77" s="96" t="s">
        <v>16</v>
      </c>
      <c r="J77" s="628" t="s">
        <v>112</v>
      </c>
      <c r="K77" s="628" t="s">
        <v>115</v>
      </c>
      <c r="L77" s="169" t="s">
        <v>40</v>
      </c>
    </row>
    <row r="78" spans="1:12" ht="18.75" customHeight="1">
      <c r="A78" s="557"/>
      <c r="B78" s="598"/>
      <c r="C78" s="598"/>
      <c r="D78" s="598"/>
      <c r="E78" s="604"/>
      <c r="F78" s="604"/>
      <c r="G78" s="604"/>
      <c r="H78" s="604"/>
      <c r="I78" s="84"/>
      <c r="J78" s="629"/>
      <c r="K78" s="629"/>
      <c r="L78" s="82"/>
    </row>
    <row r="79" spans="1:12" ht="18.75" customHeight="1">
      <c r="A79" s="558"/>
      <c r="B79" s="599"/>
      <c r="C79" s="599"/>
      <c r="D79" s="599"/>
      <c r="E79" s="605"/>
      <c r="F79" s="605"/>
      <c r="G79" s="605"/>
      <c r="H79" s="605"/>
      <c r="I79" s="56"/>
      <c r="J79" s="630"/>
      <c r="K79" s="630"/>
      <c r="L79" s="46"/>
    </row>
    <row r="80" spans="1:12" ht="18.75" customHeight="1">
      <c r="A80" s="556">
        <v>17</v>
      </c>
      <c r="B80" s="634" t="s">
        <v>116</v>
      </c>
      <c r="C80" s="597" t="s">
        <v>78</v>
      </c>
      <c r="D80" s="597" t="s">
        <v>117</v>
      </c>
      <c r="E80" s="93" t="s">
        <v>16</v>
      </c>
      <c r="F80" s="96" t="s">
        <v>16</v>
      </c>
      <c r="G80" s="144">
        <v>380000</v>
      </c>
      <c r="H80" s="144">
        <v>380000</v>
      </c>
      <c r="I80" s="96" t="s">
        <v>16</v>
      </c>
      <c r="J80" s="628" t="s">
        <v>112</v>
      </c>
      <c r="K80" s="628" t="s">
        <v>115</v>
      </c>
      <c r="L80" s="169" t="s">
        <v>40</v>
      </c>
    </row>
    <row r="81" spans="1:12" ht="18.75" customHeight="1">
      <c r="A81" s="557"/>
      <c r="B81" s="635"/>
      <c r="C81" s="598"/>
      <c r="D81" s="598"/>
      <c r="E81" s="52"/>
      <c r="F81" s="84"/>
      <c r="G81" s="84"/>
      <c r="H81" s="84"/>
      <c r="I81" s="84"/>
      <c r="J81" s="629"/>
      <c r="K81" s="629"/>
      <c r="L81" s="82"/>
    </row>
    <row r="82" spans="1:12" ht="18.75" customHeight="1">
      <c r="A82" s="558"/>
      <c r="B82" s="636"/>
      <c r="C82" s="599"/>
      <c r="D82" s="599"/>
      <c r="E82" s="94"/>
      <c r="F82" s="56"/>
      <c r="G82" s="56"/>
      <c r="H82" s="56"/>
      <c r="I82" s="56"/>
      <c r="J82" s="630"/>
      <c r="K82" s="630"/>
      <c r="L82" s="46"/>
    </row>
    <row r="83" spans="1:12" ht="19.5">
      <c r="A83" s="556">
        <v>18</v>
      </c>
      <c r="B83" s="597" t="s">
        <v>118</v>
      </c>
      <c r="C83" s="597" t="s">
        <v>78</v>
      </c>
      <c r="D83" s="597" t="s">
        <v>119</v>
      </c>
      <c r="E83" s="93" t="s">
        <v>16</v>
      </c>
      <c r="F83" s="96" t="s">
        <v>16</v>
      </c>
      <c r="G83" s="144" t="s">
        <v>16</v>
      </c>
      <c r="H83" s="144">
        <v>304000</v>
      </c>
      <c r="I83" s="144">
        <v>304000</v>
      </c>
      <c r="J83" s="628" t="s">
        <v>112</v>
      </c>
      <c r="K83" s="628" t="s">
        <v>115</v>
      </c>
      <c r="L83" s="169" t="s">
        <v>40</v>
      </c>
    </row>
    <row r="84" spans="1:12">
      <c r="A84" s="557"/>
      <c r="B84" s="598"/>
      <c r="C84" s="598"/>
      <c r="D84" s="598"/>
      <c r="E84" s="52"/>
      <c r="F84" s="84"/>
      <c r="G84" s="84"/>
      <c r="H84" s="84"/>
      <c r="I84" s="84"/>
      <c r="J84" s="629"/>
      <c r="K84" s="629"/>
      <c r="L84" s="82"/>
    </row>
    <row r="85" spans="1:12">
      <c r="A85" s="558"/>
      <c r="B85" s="599"/>
      <c r="C85" s="599"/>
      <c r="D85" s="599"/>
      <c r="E85" s="94"/>
      <c r="F85" s="56"/>
      <c r="G85" s="56"/>
      <c r="H85" s="56"/>
      <c r="I85" s="56"/>
      <c r="J85" s="630"/>
      <c r="K85" s="630"/>
      <c r="L85" s="46"/>
    </row>
    <row r="86" spans="1:12" ht="19.5" thickBot="1">
      <c r="A86" s="611" t="s">
        <v>744</v>
      </c>
      <c r="B86" s="611"/>
      <c r="C86" s="611"/>
      <c r="D86" s="611"/>
      <c r="E86" s="611"/>
      <c r="F86" s="611"/>
      <c r="G86" s="611"/>
      <c r="H86" s="611"/>
      <c r="I86" s="611"/>
      <c r="J86" s="611"/>
      <c r="K86" s="611"/>
      <c r="L86" s="611"/>
    </row>
    <row r="87" spans="1:12" ht="20.25" thickBot="1">
      <c r="A87" s="612" t="s">
        <v>56</v>
      </c>
      <c r="B87" s="612"/>
      <c r="C87" s="612"/>
      <c r="D87" s="612"/>
      <c r="E87" s="612"/>
      <c r="F87" s="612"/>
      <c r="G87" s="612"/>
      <c r="H87" s="612"/>
      <c r="I87" s="612"/>
      <c r="J87" s="612"/>
      <c r="K87" s="613"/>
      <c r="L87" s="120" t="s">
        <v>49</v>
      </c>
    </row>
    <row r="88" spans="1:12" ht="19.5">
      <c r="A88" s="612" t="s">
        <v>50</v>
      </c>
      <c r="B88" s="612"/>
      <c r="C88" s="612"/>
      <c r="D88" s="612"/>
      <c r="E88" s="612"/>
      <c r="F88" s="612"/>
      <c r="G88" s="612"/>
      <c r="H88" s="612"/>
      <c r="I88" s="612"/>
      <c r="J88" s="612"/>
      <c r="K88" s="612"/>
      <c r="L88" s="612"/>
    </row>
    <row r="89" spans="1:12" ht="19.5">
      <c r="A89" s="612" t="s">
        <v>55</v>
      </c>
      <c r="B89" s="612"/>
      <c r="C89" s="612"/>
      <c r="D89" s="612"/>
      <c r="E89" s="612"/>
      <c r="F89" s="612"/>
      <c r="G89" s="612"/>
      <c r="H89" s="612"/>
      <c r="I89" s="612"/>
      <c r="J89" s="612"/>
      <c r="K89" s="612"/>
      <c r="L89" s="612"/>
    </row>
    <row r="90" spans="1:12" ht="18.75" customHeight="1">
      <c r="A90" s="550" t="s">
        <v>51</v>
      </c>
      <c r="B90" s="97"/>
      <c r="C90" s="97"/>
      <c r="D90" s="97"/>
      <c r="E90" s="97"/>
      <c r="F90" s="97"/>
      <c r="G90" s="97"/>
      <c r="H90" s="97"/>
      <c r="I90" s="97"/>
      <c r="J90" s="159"/>
      <c r="K90" s="159"/>
      <c r="L90" s="143"/>
    </row>
    <row r="91" spans="1:12" ht="19.5">
      <c r="A91" s="551" t="s">
        <v>52</v>
      </c>
      <c r="B91" s="117"/>
      <c r="C91" s="117"/>
      <c r="D91" s="117"/>
    </row>
    <row r="92" spans="1:12" ht="19.5">
      <c r="A92" s="552"/>
      <c r="B92" s="117" t="s">
        <v>26</v>
      </c>
      <c r="C92" s="117"/>
      <c r="D92" s="117"/>
    </row>
    <row r="93" spans="1:12" ht="19.5">
      <c r="A93" s="552"/>
      <c r="B93" s="117" t="s">
        <v>53</v>
      </c>
      <c r="C93" s="117"/>
      <c r="D93" s="117"/>
    </row>
    <row r="94" spans="1:12">
      <c r="A94" s="588" t="s">
        <v>0</v>
      </c>
      <c r="B94" s="590" t="s">
        <v>1</v>
      </c>
      <c r="C94" s="590" t="s">
        <v>2</v>
      </c>
      <c r="D94" s="4" t="s">
        <v>3</v>
      </c>
      <c r="E94" s="592" t="s">
        <v>5</v>
      </c>
      <c r="F94" s="593"/>
      <c r="G94" s="593"/>
      <c r="H94" s="593"/>
      <c r="I94" s="594"/>
      <c r="J94" s="595" t="s">
        <v>10</v>
      </c>
      <c r="K94" s="4" t="s">
        <v>13</v>
      </c>
      <c r="L94" s="4" t="s">
        <v>11</v>
      </c>
    </row>
    <row r="95" spans="1:12">
      <c r="A95" s="589"/>
      <c r="B95" s="591"/>
      <c r="C95" s="591"/>
      <c r="D95" s="5" t="s">
        <v>4</v>
      </c>
      <c r="E95" s="98" t="s">
        <v>6</v>
      </c>
      <c r="F95" s="55" t="s">
        <v>7</v>
      </c>
      <c r="G95" s="55" t="s">
        <v>8</v>
      </c>
      <c r="H95" s="55" t="s">
        <v>9</v>
      </c>
      <c r="I95" s="55" t="s">
        <v>54</v>
      </c>
      <c r="J95" s="596"/>
      <c r="K95" s="5" t="s">
        <v>14</v>
      </c>
      <c r="L95" s="271" t="s">
        <v>12</v>
      </c>
    </row>
    <row r="96" spans="1:12" ht="78">
      <c r="A96" s="560">
        <v>15</v>
      </c>
      <c r="B96" s="597" t="s">
        <v>124</v>
      </c>
      <c r="C96" s="597" t="s">
        <v>125</v>
      </c>
      <c r="D96" s="597" t="s">
        <v>126</v>
      </c>
      <c r="E96" s="41" t="s">
        <v>16</v>
      </c>
      <c r="F96" s="142">
        <v>150000</v>
      </c>
      <c r="G96" s="148" t="s">
        <v>16</v>
      </c>
      <c r="H96" s="148" t="s">
        <v>16</v>
      </c>
      <c r="I96" s="148" t="s">
        <v>16</v>
      </c>
      <c r="J96" s="129" t="s">
        <v>130</v>
      </c>
      <c r="K96" s="617" t="s">
        <v>128</v>
      </c>
      <c r="L96" s="620" t="s">
        <v>40</v>
      </c>
    </row>
    <row r="97" spans="1:12" ht="19.5">
      <c r="A97" s="558"/>
      <c r="B97" s="599"/>
      <c r="C97" s="599"/>
      <c r="D97" s="599"/>
      <c r="E97" s="94"/>
      <c r="F97" s="56"/>
      <c r="G97" s="56"/>
      <c r="H97" s="56"/>
      <c r="I97" s="56"/>
      <c r="J97" s="131"/>
      <c r="K97" s="619"/>
      <c r="L97" s="622"/>
    </row>
    <row r="98" spans="1:12" ht="97.5">
      <c r="A98" s="183">
        <v>16</v>
      </c>
      <c r="B98" s="121" t="s">
        <v>131</v>
      </c>
      <c r="C98" s="121" t="s">
        <v>132</v>
      </c>
      <c r="D98" s="121" t="s">
        <v>133</v>
      </c>
      <c r="E98" s="137" t="s">
        <v>16</v>
      </c>
      <c r="F98" s="137" t="s">
        <v>16</v>
      </c>
      <c r="G98" s="3">
        <v>50000</v>
      </c>
      <c r="H98" s="3">
        <v>50000</v>
      </c>
      <c r="I98" s="3" t="s">
        <v>16</v>
      </c>
      <c r="J98" s="125" t="s">
        <v>135</v>
      </c>
      <c r="K98" s="123" t="s">
        <v>134</v>
      </c>
      <c r="L98" s="126" t="s">
        <v>40</v>
      </c>
    </row>
    <row r="99" spans="1:12" ht="78">
      <c r="A99" s="183">
        <v>17</v>
      </c>
      <c r="B99" s="121" t="s">
        <v>138</v>
      </c>
      <c r="C99" s="121" t="s">
        <v>78</v>
      </c>
      <c r="D99" s="121" t="s">
        <v>139</v>
      </c>
      <c r="E99" s="137" t="s">
        <v>16</v>
      </c>
      <c r="F99" s="137" t="s">
        <v>16</v>
      </c>
      <c r="G99" s="137">
        <v>500000</v>
      </c>
      <c r="H99" s="137">
        <v>500000</v>
      </c>
      <c r="I99" s="137" t="s">
        <v>16</v>
      </c>
      <c r="J99" s="125" t="s">
        <v>103</v>
      </c>
      <c r="K99" s="123" t="s">
        <v>81</v>
      </c>
      <c r="L99" s="126" t="s">
        <v>40</v>
      </c>
    </row>
    <row r="100" spans="1:12" ht="69.75" customHeight="1">
      <c r="A100" s="561">
        <v>18</v>
      </c>
      <c r="B100" s="141" t="s">
        <v>140</v>
      </c>
      <c r="C100" s="45" t="s">
        <v>141</v>
      </c>
      <c r="D100" s="154" t="s">
        <v>142</v>
      </c>
      <c r="E100" s="137">
        <v>100000</v>
      </c>
      <c r="F100" s="137">
        <v>241000</v>
      </c>
      <c r="G100" s="137">
        <v>241000</v>
      </c>
      <c r="H100" s="137">
        <v>241000</v>
      </c>
      <c r="I100" s="137">
        <v>241000</v>
      </c>
      <c r="J100" s="125" t="s">
        <v>143</v>
      </c>
      <c r="K100" s="156" t="s">
        <v>145</v>
      </c>
      <c r="L100" s="126" t="s">
        <v>40</v>
      </c>
    </row>
    <row r="101" spans="1:12" ht="36" customHeight="1" thickBot="1">
      <c r="A101" s="623" t="s">
        <v>745</v>
      </c>
      <c r="B101" s="623"/>
      <c r="C101" s="623"/>
      <c r="D101" s="623"/>
      <c r="E101" s="623"/>
      <c r="F101" s="623"/>
      <c r="G101" s="623"/>
      <c r="H101" s="623"/>
      <c r="I101" s="623"/>
      <c r="J101" s="623"/>
      <c r="K101" s="623"/>
      <c r="L101" s="623"/>
    </row>
    <row r="102" spans="1:12" ht="20.25" thickBot="1">
      <c r="A102" s="612" t="s">
        <v>56</v>
      </c>
      <c r="B102" s="612"/>
      <c r="C102" s="612"/>
      <c r="D102" s="612"/>
      <c r="E102" s="612"/>
      <c r="F102" s="612"/>
      <c r="G102" s="612"/>
      <c r="H102" s="612"/>
      <c r="I102" s="612"/>
      <c r="J102" s="612"/>
      <c r="K102" s="613"/>
      <c r="L102" s="120" t="s">
        <v>49</v>
      </c>
    </row>
    <row r="103" spans="1:12" ht="19.5">
      <c r="A103" s="612" t="s">
        <v>50</v>
      </c>
      <c r="B103" s="612"/>
      <c r="C103" s="612"/>
      <c r="D103" s="612"/>
      <c r="E103" s="612"/>
      <c r="F103" s="612"/>
      <c r="G103" s="612"/>
      <c r="H103" s="612"/>
      <c r="I103" s="612"/>
      <c r="J103" s="612"/>
      <c r="K103" s="612"/>
      <c r="L103" s="612"/>
    </row>
    <row r="104" spans="1:12" ht="19.5">
      <c r="A104" s="612" t="s">
        <v>55</v>
      </c>
      <c r="B104" s="612"/>
      <c r="C104" s="612"/>
      <c r="D104" s="612"/>
      <c r="E104" s="612"/>
      <c r="F104" s="612"/>
      <c r="G104" s="612"/>
      <c r="H104" s="612"/>
      <c r="I104" s="612"/>
      <c r="J104" s="612"/>
      <c r="K104" s="612"/>
      <c r="L104" s="612"/>
    </row>
    <row r="105" spans="1:12" ht="18.75" customHeight="1">
      <c r="A105" s="550" t="s">
        <v>51</v>
      </c>
      <c r="B105" s="97"/>
      <c r="C105" s="97"/>
      <c r="D105" s="97"/>
      <c r="E105" s="97"/>
      <c r="F105" s="97"/>
      <c r="G105" s="97"/>
      <c r="H105" s="97"/>
      <c r="I105" s="97"/>
      <c r="J105" s="159"/>
      <c r="K105" s="159"/>
      <c r="L105" s="143"/>
    </row>
    <row r="106" spans="1:12" ht="19.5">
      <c r="A106" s="551" t="s">
        <v>52</v>
      </c>
      <c r="B106" s="117"/>
      <c r="C106" s="117"/>
      <c r="D106" s="117"/>
    </row>
    <row r="107" spans="1:12" ht="19.5">
      <c r="A107" s="552"/>
      <c r="B107" s="117" t="s">
        <v>26</v>
      </c>
      <c r="C107" s="117"/>
      <c r="D107" s="117"/>
    </row>
    <row r="108" spans="1:12" ht="19.5">
      <c r="A108" s="552"/>
      <c r="B108" s="117" t="s">
        <v>53</v>
      </c>
      <c r="C108" s="117"/>
      <c r="D108" s="117"/>
    </row>
    <row r="109" spans="1:12">
      <c r="A109" s="588" t="s">
        <v>0</v>
      </c>
      <c r="B109" s="590" t="s">
        <v>1</v>
      </c>
      <c r="C109" s="590" t="s">
        <v>2</v>
      </c>
      <c r="D109" s="4" t="s">
        <v>3</v>
      </c>
      <c r="E109" s="592" t="s">
        <v>5</v>
      </c>
      <c r="F109" s="593"/>
      <c r="G109" s="593"/>
      <c r="H109" s="593"/>
      <c r="I109" s="594"/>
      <c r="J109" s="595" t="s">
        <v>10</v>
      </c>
      <c r="K109" s="4" t="s">
        <v>13</v>
      </c>
      <c r="L109" s="4" t="s">
        <v>11</v>
      </c>
    </row>
    <row r="110" spans="1:12">
      <c r="A110" s="589"/>
      <c r="B110" s="591"/>
      <c r="C110" s="591"/>
      <c r="D110" s="5" t="s">
        <v>4</v>
      </c>
      <c r="E110" s="98" t="s">
        <v>6</v>
      </c>
      <c r="F110" s="55" t="s">
        <v>7</v>
      </c>
      <c r="G110" s="55" t="s">
        <v>8</v>
      </c>
      <c r="H110" s="55" t="s">
        <v>9</v>
      </c>
      <c r="I110" s="55" t="s">
        <v>54</v>
      </c>
      <c r="J110" s="596"/>
      <c r="K110" s="5" t="s">
        <v>14</v>
      </c>
      <c r="L110" s="271" t="s">
        <v>12</v>
      </c>
    </row>
    <row r="111" spans="1:12" ht="97.5">
      <c r="A111" s="183">
        <v>19</v>
      </c>
      <c r="B111" s="121" t="s">
        <v>146</v>
      </c>
      <c r="C111" s="121" t="s">
        <v>147</v>
      </c>
      <c r="D111" s="157" t="s">
        <v>148</v>
      </c>
      <c r="E111" s="158" t="s">
        <v>16</v>
      </c>
      <c r="F111" s="158" t="s">
        <v>16</v>
      </c>
      <c r="G111" s="158">
        <v>70000</v>
      </c>
      <c r="H111" s="158">
        <v>70000</v>
      </c>
      <c r="I111" s="3" t="s">
        <v>16</v>
      </c>
      <c r="J111" s="125" t="s">
        <v>149</v>
      </c>
      <c r="K111" s="123" t="s">
        <v>150</v>
      </c>
      <c r="L111" s="126" t="s">
        <v>40</v>
      </c>
    </row>
    <row r="112" spans="1:12" ht="234">
      <c r="A112" s="183">
        <v>20</v>
      </c>
      <c r="B112" s="121" t="s">
        <v>151</v>
      </c>
      <c r="C112" s="725" t="s">
        <v>94</v>
      </c>
      <c r="D112" s="157" t="s">
        <v>845</v>
      </c>
      <c r="E112" s="137" t="s">
        <v>16</v>
      </c>
      <c r="F112" s="137" t="s">
        <v>16</v>
      </c>
      <c r="G112" s="137">
        <v>50000</v>
      </c>
      <c r="H112" s="137">
        <v>50000</v>
      </c>
      <c r="I112" s="3" t="s">
        <v>16</v>
      </c>
      <c r="J112" s="125" t="s">
        <v>152</v>
      </c>
      <c r="K112" s="123" t="s">
        <v>144</v>
      </c>
      <c r="L112" s="126" t="s">
        <v>40</v>
      </c>
    </row>
    <row r="114" spans="1:12" ht="20.25" thickBot="1">
      <c r="A114" s="637" t="s">
        <v>746</v>
      </c>
      <c r="B114" s="637"/>
      <c r="C114" s="637"/>
      <c r="D114" s="637"/>
      <c r="E114" s="637"/>
      <c r="F114" s="637"/>
      <c r="G114" s="637"/>
      <c r="H114" s="637"/>
      <c r="I114" s="637"/>
      <c r="J114" s="637"/>
      <c r="K114" s="637"/>
      <c r="L114" s="637"/>
    </row>
    <row r="115" spans="1:12" ht="20.25" thickBot="1">
      <c r="A115" s="612" t="s">
        <v>56</v>
      </c>
      <c r="B115" s="612"/>
      <c r="C115" s="612"/>
      <c r="D115" s="612"/>
      <c r="E115" s="612"/>
      <c r="F115" s="612"/>
      <c r="G115" s="612"/>
      <c r="H115" s="612"/>
      <c r="I115" s="612"/>
      <c r="J115" s="612"/>
      <c r="K115" s="613"/>
      <c r="L115" s="120" t="s">
        <v>49</v>
      </c>
    </row>
    <row r="116" spans="1:12" ht="19.5">
      <c r="A116" s="612" t="s">
        <v>50</v>
      </c>
      <c r="B116" s="612"/>
      <c r="C116" s="612"/>
      <c r="D116" s="612"/>
      <c r="E116" s="612"/>
      <c r="F116" s="612"/>
      <c r="G116" s="612"/>
      <c r="H116" s="612"/>
      <c r="I116" s="612"/>
      <c r="J116" s="612"/>
      <c r="K116" s="612"/>
      <c r="L116" s="612"/>
    </row>
    <row r="117" spans="1:12" ht="19.5">
      <c r="A117" s="612" t="s">
        <v>55</v>
      </c>
      <c r="B117" s="612"/>
      <c r="C117" s="612"/>
      <c r="D117" s="612"/>
      <c r="E117" s="612"/>
      <c r="F117" s="612"/>
      <c r="G117" s="612"/>
      <c r="H117" s="612"/>
      <c r="I117" s="612"/>
      <c r="J117" s="612"/>
      <c r="K117" s="612"/>
      <c r="L117" s="612"/>
    </row>
    <row r="118" spans="1:12" ht="18.75" customHeight="1">
      <c r="A118" s="550" t="s">
        <v>51</v>
      </c>
      <c r="B118" s="97"/>
      <c r="C118" s="97"/>
      <c r="D118" s="97"/>
      <c r="E118" s="97"/>
      <c r="F118" s="97"/>
      <c r="G118" s="97"/>
      <c r="H118" s="97"/>
      <c r="I118" s="97"/>
      <c r="J118" s="159"/>
      <c r="K118" s="159"/>
      <c r="L118" s="143"/>
    </row>
    <row r="119" spans="1:12" ht="19.5">
      <c r="A119" s="551" t="s">
        <v>52</v>
      </c>
      <c r="B119" s="117"/>
      <c r="C119" s="117"/>
      <c r="D119" s="117"/>
    </row>
    <row r="120" spans="1:12" ht="19.5">
      <c r="A120" s="552"/>
      <c r="B120" s="117" t="s">
        <v>26</v>
      </c>
      <c r="C120" s="117"/>
      <c r="D120" s="117"/>
    </row>
    <row r="121" spans="1:12" ht="19.5">
      <c r="A121" s="552"/>
      <c r="B121" s="117" t="s">
        <v>53</v>
      </c>
      <c r="C121" s="117"/>
      <c r="D121" s="117"/>
    </row>
    <row r="122" spans="1:12">
      <c r="A122" s="588" t="s">
        <v>0</v>
      </c>
      <c r="B122" s="590" t="s">
        <v>1</v>
      </c>
      <c r="C122" s="590" t="s">
        <v>2</v>
      </c>
      <c r="D122" s="4" t="s">
        <v>3</v>
      </c>
      <c r="E122" s="592" t="s">
        <v>5</v>
      </c>
      <c r="F122" s="593"/>
      <c r="G122" s="593"/>
      <c r="H122" s="593"/>
      <c r="I122" s="594"/>
      <c r="J122" s="595" t="s">
        <v>10</v>
      </c>
      <c r="K122" s="4" t="s">
        <v>13</v>
      </c>
      <c r="L122" s="4" t="s">
        <v>11</v>
      </c>
    </row>
    <row r="123" spans="1:12">
      <c r="A123" s="589"/>
      <c r="B123" s="591"/>
      <c r="C123" s="591"/>
      <c r="D123" s="5" t="s">
        <v>4</v>
      </c>
      <c r="E123" s="98" t="s">
        <v>6</v>
      </c>
      <c r="F123" s="55" t="s">
        <v>7</v>
      </c>
      <c r="G123" s="55" t="s">
        <v>8</v>
      </c>
      <c r="H123" s="55" t="s">
        <v>9</v>
      </c>
      <c r="I123" s="55" t="s">
        <v>54</v>
      </c>
      <c r="J123" s="596"/>
      <c r="K123" s="5" t="s">
        <v>14</v>
      </c>
      <c r="L123" s="271" t="s">
        <v>12</v>
      </c>
    </row>
    <row r="124" spans="1:12" ht="97.5">
      <c r="A124" s="183">
        <v>21</v>
      </c>
      <c r="B124" s="121" t="s">
        <v>153</v>
      </c>
      <c r="C124" s="121" t="s">
        <v>141</v>
      </c>
      <c r="D124" s="157" t="s">
        <v>154</v>
      </c>
      <c r="E124" s="2" t="s">
        <v>16</v>
      </c>
      <c r="F124" s="3" t="s">
        <v>16</v>
      </c>
      <c r="G124" s="3">
        <v>50000</v>
      </c>
      <c r="H124" s="3">
        <v>50000</v>
      </c>
      <c r="I124" s="3" t="s">
        <v>16</v>
      </c>
      <c r="J124" s="125" t="s">
        <v>152</v>
      </c>
      <c r="K124" s="123" t="s">
        <v>144</v>
      </c>
      <c r="L124" s="126" t="s">
        <v>40</v>
      </c>
    </row>
    <row r="125" spans="1:12" ht="160.5" customHeight="1">
      <c r="A125" s="183">
        <v>22</v>
      </c>
      <c r="B125" s="121" t="s">
        <v>168</v>
      </c>
      <c r="C125" s="123" t="s">
        <v>169</v>
      </c>
      <c r="D125" s="206" t="s">
        <v>170</v>
      </c>
      <c r="E125" s="2" t="s">
        <v>16</v>
      </c>
      <c r="F125" s="137" t="s">
        <v>16</v>
      </c>
      <c r="G125" s="137" t="s">
        <v>16</v>
      </c>
      <c r="H125" s="3" t="s">
        <v>16</v>
      </c>
      <c r="I125" s="137">
        <v>790000</v>
      </c>
      <c r="J125" s="125" t="s">
        <v>171</v>
      </c>
      <c r="K125" s="123" t="s">
        <v>172</v>
      </c>
      <c r="L125" s="122" t="s">
        <v>40</v>
      </c>
    </row>
    <row r="126" spans="1:12" ht="99.75" customHeight="1">
      <c r="A126" s="183">
        <v>23</v>
      </c>
      <c r="B126" s="154" t="s">
        <v>181</v>
      </c>
      <c r="C126" s="154" t="s">
        <v>175</v>
      </c>
      <c r="D126" s="202" t="s">
        <v>176</v>
      </c>
      <c r="E126" s="137">
        <v>480000</v>
      </c>
      <c r="F126" s="137">
        <v>480000</v>
      </c>
      <c r="G126" s="3" t="s">
        <v>16</v>
      </c>
      <c r="H126" s="3" t="s">
        <v>16</v>
      </c>
      <c r="I126" s="3" t="s">
        <v>16</v>
      </c>
      <c r="J126" s="132" t="s">
        <v>171</v>
      </c>
      <c r="K126" s="133" t="s">
        <v>179</v>
      </c>
      <c r="L126" s="203" t="s">
        <v>40</v>
      </c>
    </row>
    <row r="127" spans="1:12" ht="20.25" thickBot="1">
      <c r="A127" s="624" t="s">
        <v>747</v>
      </c>
      <c r="B127" s="611"/>
      <c r="C127" s="611"/>
      <c r="D127" s="611"/>
      <c r="E127" s="611"/>
      <c r="F127" s="611"/>
      <c r="G127" s="611"/>
      <c r="H127" s="611"/>
      <c r="I127" s="611"/>
      <c r="J127" s="611"/>
      <c r="K127" s="611"/>
      <c r="L127" s="611"/>
    </row>
    <row r="128" spans="1:12" ht="20.25" thickBot="1">
      <c r="A128" s="612" t="s">
        <v>56</v>
      </c>
      <c r="B128" s="612"/>
      <c r="C128" s="612"/>
      <c r="D128" s="612"/>
      <c r="E128" s="612"/>
      <c r="F128" s="612"/>
      <c r="G128" s="612"/>
      <c r="H128" s="612"/>
      <c r="I128" s="612"/>
      <c r="J128" s="612"/>
      <c r="K128" s="613"/>
      <c r="L128" s="120" t="s">
        <v>49</v>
      </c>
    </row>
    <row r="129" spans="1:12" ht="19.5">
      <c r="A129" s="612" t="s">
        <v>50</v>
      </c>
      <c r="B129" s="612"/>
      <c r="C129" s="612"/>
      <c r="D129" s="612"/>
      <c r="E129" s="612"/>
      <c r="F129" s="612"/>
      <c r="G129" s="612"/>
      <c r="H129" s="612"/>
      <c r="I129" s="612"/>
      <c r="J129" s="612"/>
      <c r="K129" s="612"/>
      <c r="L129" s="612"/>
    </row>
    <row r="130" spans="1:12" ht="19.5">
      <c r="A130" s="612" t="s">
        <v>55</v>
      </c>
      <c r="B130" s="612"/>
      <c r="C130" s="612"/>
      <c r="D130" s="612"/>
      <c r="E130" s="612"/>
      <c r="F130" s="612"/>
      <c r="G130" s="612"/>
      <c r="H130" s="612"/>
      <c r="I130" s="612"/>
      <c r="J130" s="612"/>
      <c r="K130" s="612"/>
      <c r="L130" s="612"/>
    </row>
    <row r="131" spans="1:12" ht="18.75" customHeight="1">
      <c r="A131" s="550" t="s">
        <v>51</v>
      </c>
      <c r="B131" s="97"/>
      <c r="C131" s="97"/>
      <c r="D131" s="97"/>
      <c r="E131" s="97"/>
      <c r="F131" s="97"/>
      <c r="G131" s="97"/>
      <c r="H131" s="97"/>
      <c r="I131" s="97"/>
      <c r="J131" s="159"/>
      <c r="K131" s="159"/>
      <c r="L131" s="143"/>
    </row>
    <row r="132" spans="1:12" ht="19.5">
      <c r="A132" s="551" t="s">
        <v>52</v>
      </c>
      <c r="B132" s="117"/>
      <c r="C132" s="117"/>
      <c r="D132" s="117"/>
    </row>
    <row r="133" spans="1:12" ht="19.5">
      <c r="A133" s="552"/>
      <c r="B133" s="117" t="s">
        <v>26</v>
      </c>
      <c r="C133" s="117"/>
      <c r="D133" s="117"/>
    </row>
    <row r="134" spans="1:12" ht="19.5">
      <c r="A134" s="552"/>
      <c r="B134" s="117" t="s">
        <v>53</v>
      </c>
      <c r="C134" s="117"/>
      <c r="D134" s="117"/>
    </row>
    <row r="135" spans="1:12">
      <c r="A135" s="588" t="s">
        <v>0</v>
      </c>
      <c r="B135" s="590" t="s">
        <v>1</v>
      </c>
      <c r="C135" s="590" t="s">
        <v>2</v>
      </c>
      <c r="D135" s="4" t="s">
        <v>3</v>
      </c>
      <c r="E135" s="592" t="s">
        <v>5</v>
      </c>
      <c r="F135" s="593"/>
      <c r="G135" s="593"/>
      <c r="H135" s="593"/>
      <c r="I135" s="594"/>
      <c r="J135" s="595" t="s">
        <v>10</v>
      </c>
      <c r="K135" s="4" t="s">
        <v>13</v>
      </c>
      <c r="L135" s="4" t="s">
        <v>11</v>
      </c>
    </row>
    <row r="136" spans="1:12">
      <c r="A136" s="589"/>
      <c r="B136" s="591"/>
      <c r="C136" s="591"/>
      <c r="D136" s="5" t="s">
        <v>4</v>
      </c>
      <c r="E136" s="98" t="s">
        <v>6</v>
      </c>
      <c r="F136" s="55" t="s">
        <v>7</v>
      </c>
      <c r="G136" s="55" t="s">
        <v>8</v>
      </c>
      <c r="H136" s="55" t="s">
        <v>9</v>
      </c>
      <c r="I136" s="55" t="s">
        <v>54</v>
      </c>
      <c r="J136" s="596"/>
      <c r="K136" s="5" t="s">
        <v>14</v>
      </c>
      <c r="L136" s="271" t="s">
        <v>12</v>
      </c>
    </row>
    <row r="137" spans="1:12" ht="75">
      <c r="A137" s="553"/>
      <c r="B137" s="101"/>
      <c r="C137" s="101"/>
      <c r="D137" s="153" t="s">
        <v>177</v>
      </c>
      <c r="E137" s="49"/>
      <c r="F137" s="48"/>
      <c r="G137" s="48"/>
      <c r="H137" s="48"/>
      <c r="I137" s="48"/>
      <c r="J137" s="162"/>
      <c r="K137" s="210" t="s">
        <v>180</v>
      </c>
      <c r="L137" s="204"/>
    </row>
    <row r="138" spans="1:12" ht="214.5">
      <c r="A138" s="183">
        <v>24</v>
      </c>
      <c r="B138" s="211" t="s">
        <v>182</v>
      </c>
      <c r="C138" s="154" t="s">
        <v>175</v>
      </c>
      <c r="D138" s="121" t="s">
        <v>183</v>
      </c>
      <c r="E138" s="2" t="s">
        <v>16</v>
      </c>
      <c r="F138" s="220" t="s">
        <v>16</v>
      </c>
      <c r="G138" s="3" t="s">
        <v>16</v>
      </c>
      <c r="H138" s="3" t="s">
        <v>16</v>
      </c>
      <c r="I138" s="220" t="s">
        <v>184</v>
      </c>
      <c r="J138" s="125" t="s">
        <v>171</v>
      </c>
      <c r="K138" s="123" t="s">
        <v>178</v>
      </c>
      <c r="L138" s="122" t="s">
        <v>40</v>
      </c>
    </row>
    <row r="139" spans="1:12" ht="19.5">
      <c r="A139" s="556">
        <v>25</v>
      </c>
      <c r="B139" s="58" t="s">
        <v>185</v>
      </c>
      <c r="C139" s="212" t="s">
        <v>188</v>
      </c>
      <c r="D139" s="58" t="s">
        <v>191</v>
      </c>
      <c r="E139" s="93" t="s">
        <v>16</v>
      </c>
      <c r="F139" s="144">
        <v>626300</v>
      </c>
      <c r="G139" s="144">
        <v>626300</v>
      </c>
      <c r="H139" s="96" t="s">
        <v>16</v>
      </c>
      <c r="I139" s="96" t="s">
        <v>16</v>
      </c>
      <c r="J139" s="221" t="s">
        <v>205</v>
      </c>
      <c r="K139" s="235" t="s">
        <v>110</v>
      </c>
      <c r="L139" s="81" t="s">
        <v>40</v>
      </c>
    </row>
    <row r="140" spans="1:12" ht="18.75" customHeight="1">
      <c r="A140" s="557"/>
      <c r="B140" s="54" t="s">
        <v>186</v>
      </c>
      <c r="C140" s="54" t="s">
        <v>189</v>
      </c>
      <c r="D140" s="54" t="s">
        <v>192</v>
      </c>
      <c r="E140" s="52"/>
      <c r="F140" s="84"/>
      <c r="G140" s="84"/>
      <c r="H140" s="84"/>
      <c r="I140" s="84"/>
      <c r="J140" s="213" t="s">
        <v>206</v>
      </c>
      <c r="K140" s="236" t="s">
        <v>208</v>
      </c>
      <c r="L140" s="82"/>
    </row>
    <row r="141" spans="1:12" ht="20.25" customHeight="1">
      <c r="A141" s="558"/>
      <c r="B141" s="467" t="s">
        <v>187</v>
      </c>
      <c r="C141" s="215" t="s">
        <v>190</v>
      </c>
      <c r="D141" s="215" t="s">
        <v>193</v>
      </c>
      <c r="E141" s="94"/>
      <c r="F141" s="56"/>
      <c r="G141" s="56"/>
      <c r="H141" s="56"/>
      <c r="I141" s="56"/>
      <c r="J141" s="214" t="s">
        <v>207</v>
      </c>
      <c r="K141" s="237" t="s">
        <v>209</v>
      </c>
      <c r="L141" s="46"/>
    </row>
    <row r="142" spans="1:12" ht="20.25" thickBot="1">
      <c r="A142" s="624" t="s">
        <v>748</v>
      </c>
      <c r="B142" s="624"/>
      <c r="C142" s="624"/>
      <c r="D142" s="624"/>
      <c r="E142" s="624"/>
      <c r="F142" s="624"/>
      <c r="G142" s="624"/>
      <c r="H142" s="624"/>
      <c r="I142" s="624"/>
      <c r="J142" s="624"/>
      <c r="K142" s="624"/>
      <c r="L142" s="624"/>
    </row>
    <row r="143" spans="1:12" ht="20.25" thickBot="1">
      <c r="A143" s="612" t="s">
        <v>56</v>
      </c>
      <c r="B143" s="612"/>
      <c r="C143" s="612"/>
      <c r="D143" s="612"/>
      <c r="E143" s="612"/>
      <c r="F143" s="612"/>
      <c r="G143" s="612"/>
      <c r="H143" s="612"/>
      <c r="I143" s="612"/>
      <c r="J143" s="612"/>
      <c r="K143" s="613"/>
      <c r="L143" s="120" t="s">
        <v>49</v>
      </c>
    </row>
    <row r="144" spans="1:12" ht="19.5">
      <c r="A144" s="612" t="s">
        <v>50</v>
      </c>
      <c r="B144" s="612"/>
      <c r="C144" s="612"/>
      <c r="D144" s="612"/>
      <c r="E144" s="612"/>
      <c r="F144" s="612"/>
      <c r="G144" s="612"/>
      <c r="H144" s="612"/>
      <c r="I144" s="612"/>
      <c r="J144" s="612"/>
      <c r="K144" s="612"/>
      <c r="L144" s="612"/>
    </row>
    <row r="145" spans="1:12" ht="19.5">
      <c r="A145" s="612" t="s">
        <v>55</v>
      </c>
      <c r="B145" s="612"/>
      <c r="C145" s="612"/>
      <c r="D145" s="612"/>
      <c r="E145" s="612"/>
      <c r="F145" s="612"/>
      <c r="G145" s="612"/>
      <c r="H145" s="612"/>
      <c r="I145" s="612"/>
      <c r="J145" s="612"/>
      <c r="K145" s="612"/>
      <c r="L145" s="612"/>
    </row>
    <row r="146" spans="1:12" ht="18.75" customHeight="1">
      <c r="A146" s="550" t="s">
        <v>51</v>
      </c>
      <c r="B146" s="97"/>
      <c r="C146" s="97"/>
      <c r="D146" s="97"/>
      <c r="E146" s="97"/>
      <c r="F146" s="97"/>
      <c r="G146" s="97"/>
      <c r="H146" s="97"/>
      <c r="I146" s="97"/>
      <c r="J146" s="159"/>
      <c r="K146" s="159"/>
      <c r="L146" s="143"/>
    </row>
    <row r="147" spans="1:12" ht="19.5">
      <c r="A147" s="551" t="s">
        <v>52</v>
      </c>
      <c r="B147" s="117"/>
      <c r="C147" s="117"/>
      <c r="D147" s="117"/>
    </row>
    <row r="148" spans="1:12" ht="19.5">
      <c r="A148" s="552"/>
      <c r="B148" s="117" t="s">
        <v>26</v>
      </c>
      <c r="C148" s="117"/>
      <c r="D148" s="117"/>
    </row>
    <row r="149" spans="1:12" ht="19.5">
      <c r="A149" s="552"/>
      <c r="B149" s="117" t="s">
        <v>53</v>
      </c>
      <c r="C149" s="117"/>
      <c r="D149" s="117"/>
    </row>
    <row r="150" spans="1:12">
      <c r="A150" s="588" t="s">
        <v>0</v>
      </c>
      <c r="B150" s="590" t="s">
        <v>1</v>
      </c>
      <c r="C150" s="590" t="s">
        <v>2</v>
      </c>
      <c r="D150" s="4" t="s">
        <v>3</v>
      </c>
      <c r="E150" s="592" t="s">
        <v>5</v>
      </c>
      <c r="F150" s="593"/>
      <c r="G150" s="593"/>
      <c r="H150" s="593"/>
      <c r="I150" s="594"/>
      <c r="J150" s="595" t="s">
        <v>10</v>
      </c>
      <c r="K150" s="4" t="s">
        <v>13</v>
      </c>
      <c r="L150" s="4" t="s">
        <v>11</v>
      </c>
    </row>
    <row r="151" spans="1:12">
      <c r="A151" s="589"/>
      <c r="B151" s="591"/>
      <c r="C151" s="591"/>
      <c r="D151" s="5" t="s">
        <v>4</v>
      </c>
      <c r="E151" s="98" t="s">
        <v>6</v>
      </c>
      <c r="F151" s="55" t="s">
        <v>7</v>
      </c>
      <c r="G151" s="55" t="s">
        <v>8</v>
      </c>
      <c r="H151" s="55" t="s">
        <v>9</v>
      </c>
      <c r="I151" s="55" t="s">
        <v>54</v>
      </c>
      <c r="J151" s="596"/>
      <c r="K151" s="5" t="s">
        <v>14</v>
      </c>
      <c r="L151" s="271" t="s">
        <v>12</v>
      </c>
    </row>
    <row r="152" spans="1:12" ht="18" customHeight="1">
      <c r="A152" s="556"/>
      <c r="B152" s="62"/>
      <c r="C152" s="239" t="s">
        <v>196</v>
      </c>
      <c r="D152" s="238" t="s">
        <v>194</v>
      </c>
      <c r="E152" s="93"/>
      <c r="F152" s="96"/>
      <c r="G152" s="96"/>
      <c r="H152" s="96"/>
      <c r="I152" s="96"/>
      <c r="J152" s="63"/>
      <c r="K152" s="63" t="s">
        <v>210</v>
      </c>
      <c r="L152" s="81"/>
    </row>
    <row r="153" spans="1:12">
      <c r="A153" s="557"/>
      <c r="B153" s="60"/>
      <c r="C153" s="60"/>
      <c r="D153" s="60" t="s">
        <v>195</v>
      </c>
      <c r="E153" s="52"/>
      <c r="F153" s="84"/>
      <c r="G153" s="84"/>
      <c r="H153" s="84"/>
      <c r="I153" s="84"/>
      <c r="J153" s="61"/>
      <c r="K153" s="61" t="s">
        <v>211</v>
      </c>
      <c r="L153" s="82"/>
    </row>
    <row r="154" spans="1:12" ht="37.5">
      <c r="A154" s="557"/>
      <c r="B154" s="60"/>
      <c r="C154" s="60"/>
      <c r="D154" s="216" t="s">
        <v>197</v>
      </c>
      <c r="E154" s="52"/>
      <c r="F154" s="84"/>
      <c r="G154" s="84"/>
      <c r="H154" s="84"/>
      <c r="I154" s="84"/>
      <c r="J154" s="61"/>
      <c r="K154" s="61"/>
      <c r="L154" s="82"/>
    </row>
    <row r="155" spans="1:12" ht="37.5">
      <c r="A155" s="557"/>
      <c r="B155" s="60"/>
      <c r="C155" s="60"/>
      <c r="D155" s="216" t="s">
        <v>198</v>
      </c>
      <c r="E155" s="52"/>
      <c r="F155" s="84"/>
      <c r="G155" s="84"/>
      <c r="H155" s="84"/>
      <c r="I155" s="84"/>
      <c r="J155" s="61"/>
      <c r="K155" s="61"/>
      <c r="L155" s="82"/>
    </row>
    <row r="156" spans="1:12">
      <c r="A156" s="557"/>
      <c r="B156" s="60"/>
      <c r="C156" s="60"/>
      <c r="D156" s="217" t="s">
        <v>200</v>
      </c>
      <c r="E156" s="52"/>
      <c r="F156" s="84"/>
      <c r="G156" s="84"/>
      <c r="H156" s="84"/>
      <c r="I156" s="84"/>
      <c r="J156" s="61"/>
      <c r="K156" s="61"/>
      <c r="L156" s="82"/>
    </row>
    <row r="157" spans="1:12" ht="36.75" customHeight="1">
      <c r="A157" s="557"/>
      <c r="B157" s="60"/>
      <c r="C157" s="60"/>
      <c r="D157" s="219" t="s">
        <v>201</v>
      </c>
      <c r="E157" s="52"/>
      <c r="F157" s="84"/>
      <c r="G157" s="84"/>
      <c r="H157" s="84"/>
      <c r="I157" s="84"/>
      <c r="J157" s="61"/>
      <c r="K157" s="61"/>
      <c r="L157" s="82"/>
    </row>
    <row r="158" spans="1:12">
      <c r="A158" s="557"/>
      <c r="B158" s="60"/>
      <c r="C158" s="60"/>
      <c r="D158" s="230" t="s">
        <v>202</v>
      </c>
      <c r="E158" s="52"/>
      <c r="F158" s="84"/>
      <c r="G158" s="84"/>
      <c r="H158" s="84"/>
      <c r="I158" s="84"/>
      <c r="J158" s="61"/>
      <c r="K158" s="61"/>
      <c r="L158" s="82"/>
    </row>
    <row r="159" spans="1:12">
      <c r="A159" s="557"/>
      <c r="B159" s="60"/>
      <c r="C159" s="60"/>
      <c r="D159" s="54" t="s">
        <v>203</v>
      </c>
      <c r="E159" s="52"/>
      <c r="F159" s="84"/>
      <c r="G159" s="84"/>
      <c r="H159" s="84"/>
      <c r="I159" s="84"/>
      <c r="J159" s="61"/>
      <c r="K159" s="61"/>
      <c r="L159" s="82"/>
    </row>
    <row r="160" spans="1:12" ht="56.25">
      <c r="A160" s="557"/>
      <c r="B160" s="60"/>
      <c r="C160" s="60"/>
      <c r="D160" s="213" t="s">
        <v>204</v>
      </c>
      <c r="E160" s="52"/>
      <c r="F160" s="84"/>
      <c r="G160" s="84"/>
      <c r="H160" s="84"/>
      <c r="I160" s="84"/>
      <c r="J160" s="61"/>
      <c r="K160" s="61"/>
      <c r="L160" s="82"/>
    </row>
    <row r="161" spans="1:12" ht="37.5">
      <c r="A161" s="558"/>
      <c r="B161" s="59"/>
      <c r="C161" s="59"/>
      <c r="D161" s="218" t="s">
        <v>199</v>
      </c>
      <c r="E161" s="94"/>
      <c r="F161" s="56"/>
      <c r="G161" s="56"/>
      <c r="H161" s="56"/>
      <c r="I161" s="56"/>
      <c r="J161" s="57"/>
      <c r="K161" s="57"/>
      <c r="L161" s="46"/>
    </row>
    <row r="162" spans="1:12" ht="58.5" customHeight="1">
      <c r="A162" s="562"/>
      <c r="B162" s="223"/>
    </row>
    <row r="163" spans="1:12" ht="20.25" thickBot="1">
      <c r="A163" s="637" t="s">
        <v>749</v>
      </c>
      <c r="B163" s="637"/>
      <c r="C163" s="637"/>
      <c r="D163" s="637"/>
      <c r="E163" s="637"/>
      <c r="F163" s="637"/>
      <c r="G163" s="637"/>
      <c r="H163" s="637"/>
      <c r="I163" s="637"/>
      <c r="J163" s="637"/>
      <c r="K163" s="637"/>
      <c r="L163" s="637"/>
    </row>
    <row r="164" spans="1:12" ht="20.25" thickBot="1">
      <c r="A164" s="612" t="s">
        <v>56</v>
      </c>
      <c r="B164" s="612"/>
      <c r="C164" s="612"/>
      <c r="D164" s="612"/>
      <c r="E164" s="612"/>
      <c r="F164" s="612"/>
      <c r="G164" s="612"/>
      <c r="H164" s="612"/>
      <c r="I164" s="612"/>
      <c r="J164" s="612"/>
      <c r="K164" s="613"/>
      <c r="L164" s="120" t="s">
        <v>49</v>
      </c>
    </row>
    <row r="165" spans="1:12" ht="19.5">
      <c r="A165" s="612" t="s">
        <v>50</v>
      </c>
      <c r="B165" s="612"/>
      <c r="C165" s="612"/>
      <c r="D165" s="612"/>
      <c r="E165" s="612"/>
      <c r="F165" s="612"/>
      <c r="G165" s="612"/>
      <c r="H165" s="612"/>
      <c r="I165" s="612"/>
      <c r="J165" s="612"/>
      <c r="K165" s="612"/>
      <c r="L165" s="612"/>
    </row>
    <row r="166" spans="1:12" ht="19.5">
      <c r="A166" s="612" t="s">
        <v>55</v>
      </c>
      <c r="B166" s="612"/>
      <c r="C166" s="612"/>
      <c r="D166" s="612"/>
      <c r="E166" s="612"/>
      <c r="F166" s="612"/>
      <c r="G166" s="612"/>
      <c r="H166" s="612"/>
      <c r="I166" s="612"/>
      <c r="J166" s="612"/>
      <c r="K166" s="612"/>
      <c r="L166" s="612"/>
    </row>
    <row r="167" spans="1:12">
      <c r="A167" s="550" t="s">
        <v>51</v>
      </c>
      <c r="B167" s="97"/>
      <c r="C167" s="97"/>
      <c r="D167" s="97"/>
      <c r="E167" s="97"/>
      <c r="F167" s="97"/>
      <c r="G167" s="97"/>
      <c r="H167" s="97"/>
      <c r="I167" s="97"/>
      <c r="J167" s="159"/>
      <c r="K167" s="159"/>
      <c r="L167" s="143"/>
    </row>
    <row r="168" spans="1:12" ht="19.5">
      <c r="A168" s="551" t="s">
        <v>52</v>
      </c>
      <c r="B168" s="117"/>
      <c r="C168" s="117"/>
      <c r="D168" s="117"/>
    </row>
    <row r="169" spans="1:12" ht="19.5">
      <c r="A169" s="552"/>
      <c r="B169" s="117" t="s">
        <v>26</v>
      </c>
      <c r="C169" s="117"/>
      <c r="D169" s="117"/>
    </row>
    <row r="170" spans="1:12" ht="19.5">
      <c r="A170" s="552"/>
      <c r="B170" s="117" t="s">
        <v>53</v>
      </c>
      <c r="C170" s="117"/>
      <c r="D170" s="117"/>
    </row>
    <row r="171" spans="1:12">
      <c r="A171" s="588" t="s">
        <v>0</v>
      </c>
      <c r="B171" s="590" t="s">
        <v>1</v>
      </c>
      <c r="C171" s="590" t="s">
        <v>2</v>
      </c>
      <c r="D171" s="4" t="s">
        <v>3</v>
      </c>
      <c r="E171" s="592" t="s">
        <v>5</v>
      </c>
      <c r="F171" s="593"/>
      <c r="G171" s="593"/>
      <c r="H171" s="593"/>
      <c r="I171" s="594"/>
      <c r="J171" s="595" t="s">
        <v>10</v>
      </c>
      <c r="K171" s="4" t="s">
        <v>13</v>
      </c>
      <c r="L171" s="4" t="s">
        <v>11</v>
      </c>
    </row>
    <row r="172" spans="1:12">
      <c r="A172" s="589"/>
      <c r="B172" s="591"/>
      <c r="C172" s="591"/>
      <c r="D172" s="5" t="s">
        <v>4</v>
      </c>
      <c r="E172" s="98" t="s">
        <v>6</v>
      </c>
      <c r="F172" s="55" t="s">
        <v>7</v>
      </c>
      <c r="G172" s="55" t="s">
        <v>8</v>
      </c>
      <c r="H172" s="55" t="s">
        <v>9</v>
      </c>
      <c r="I172" s="55" t="s">
        <v>54</v>
      </c>
      <c r="J172" s="596"/>
      <c r="K172" s="5" t="s">
        <v>14</v>
      </c>
      <c r="L172" s="271" t="s">
        <v>12</v>
      </c>
    </row>
    <row r="173" spans="1:12" ht="93.75">
      <c r="A173" s="183">
        <v>27</v>
      </c>
      <c r="B173" s="202" t="s">
        <v>789</v>
      </c>
      <c r="C173" s="153" t="s">
        <v>78</v>
      </c>
      <c r="D173" s="202" t="s">
        <v>846</v>
      </c>
      <c r="E173" s="2" t="s">
        <v>16</v>
      </c>
      <c r="F173" s="3" t="s">
        <v>16</v>
      </c>
      <c r="G173" s="3">
        <v>750000</v>
      </c>
      <c r="H173" s="3">
        <v>750000</v>
      </c>
      <c r="I173" s="3" t="s">
        <v>16</v>
      </c>
      <c r="J173" s="154" t="s">
        <v>247</v>
      </c>
      <c r="K173" s="154" t="s">
        <v>115</v>
      </c>
      <c r="L173" s="126" t="s">
        <v>40</v>
      </c>
    </row>
    <row r="174" spans="1:12" ht="143.25" customHeight="1">
      <c r="A174" s="560">
        <v>28</v>
      </c>
      <c r="B174" s="529" t="s">
        <v>249</v>
      </c>
      <c r="C174" s="294" t="s">
        <v>60</v>
      </c>
      <c r="D174" s="535" t="s">
        <v>250</v>
      </c>
      <c r="E174" s="149" t="s">
        <v>16</v>
      </c>
      <c r="F174" s="142">
        <v>487000</v>
      </c>
      <c r="G174" s="142" t="s">
        <v>16</v>
      </c>
      <c r="H174" s="142" t="s">
        <v>16</v>
      </c>
      <c r="I174" s="142" t="s">
        <v>16</v>
      </c>
      <c r="J174" s="533" t="s">
        <v>61</v>
      </c>
      <c r="K174" s="536" t="s">
        <v>62</v>
      </c>
      <c r="L174" s="531" t="s">
        <v>40</v>
      </c>
    </row>
    <row r="175" spans="1:12" ht="108" customHeight="1">
      <c r="A175" s="563"/>
      <c r="B175" s="530"/>
      <c r="C175" s="537"/>
      <c r="D175" s="538"/>
      <c r="E175" s="277"/>
      <c r="F175" s="539"/>
      <c r="G175" s="539"/>
      <c r="H175" s="539"/>
      <c r="I175" s="539"/>
      <c r="J175" s="534"/>
      <c r="K175" s="540"/>
      <c r="L175" s="532"/>
    </row>
    <row r="176" spans="1:12" ht="18.75" customHeight="1" thickBot="1">
      <c r="A176" s="638" t="s">
        <v>750</v>
      </c>
      <c r="B176" s="638"/>
      <c r="C176" s="638"/>
      <c r="D176" s="638"/>
      <c r="E176" s="638"/>
      <c r="F176" s="638"/>
      <c r="G176" s="638"/>
      <c r="H176" s="638"/>
      <c r="I176" s="638"/>
      <c r="J176" s="638"/>
      <c r="K176" s="638"/>
      <c r="L176" s="638"/>
    </row>
    <row r="177" spans="1:12" ht="20.25" thickBot="1">
      <c r="A177" s="612" t="s">
        <v>56</v>
      </c>
      <c r="B177" s="612"/>
      <c r="C177" s="612"/>
      <c r="D177" s="612"/>
      <c r="E177" s="612"/>
      <c r="F177" s="612"/>
      <c r="G177" s="612"/>
      <c r="H177" s="612"/>
      <c r="I177" s="612"/>
      <c r="J177" s="612"/>
      <c r="K177" s="613"/>
      <c r="L177" s="120" t="s">
        <v>49</v>
      </c>
    </row>
    <row r="178" spans="1:12" ht="19.5">
      <c r="A178" s="612" t="s">
        <v>50</v>
      </c>
      <c r="B178" s="612"/>
      <c r="C178" s="612"/>
      <c r="D178" s="612"/>
      <c r="E178" s="612"/>
      <c r="F178" s="612"/>
      <c r="G178" s="612"/>
      <c r="H178" s="612"/>
      <c r="I178" s="612"/>
      <c r="J178" s="612"/>
      <c r="K178" s="612"/>
      <c r="L178" s="612"/>
    </row>
    <row r="179" spans="1:12" ht="19.5">
      <c r="A179" s="612" t="s">
        <v>55</v>
      </c>
      <c r="B179" s="612"/>
      <c r="C179" s="612"/>
      <c r="D179" s="612"/>
      <c r="E179" s="612"/>
      <c r="F179" s="612"/>
      <c r="G179" s="612"/>
      <c r="H179" s="612"/>
      <c r="I179" s="612"/>
      <c r="J179" s="612"/>
      <c r="K179" s="612"/>
      <c r="L179" s="612"/>
    </row>
    <row r="180" spans="1:12">
      <c r="A180" s="550" t="s">
        <v>51</v>
      </c>
      <c r="B180" s="97"/>
      <c r="C180" s="97"/>
      <c r="D180" s="97"/>
      <c r="E180" s="97"/>
      <c r="F180" s="97"/>
      <c r="G180" s="97"/>
      <c r="H180" s="97"/>
      <c r="I180" s="97"/>
      <c r="J180" s="159"/>
      <c r="K180" s="159"/>
      <c r="L180" s="143"/>
    </row>
    <row r="181" spans="1:12" ht="19.5">
      <c r="A181" s="551" t="s">
        <v>52</v>
      </c>
      <c r="B181" s="117"/>
      <c r="C181" s="117"/>
      <c r="D181" s="117"/>
    </row>
    <row r="182" spans="1:12" ht="19.5">
      <c r="A182" s="552"/>
      <c r="B182" s="117" t="s">
        <v>26</v>
      </c>
      <c r="C182" s="117"/>
      <c r="D182" s="117"/>
    </row>
    <row r="183" spans="1:12" ht="19.5">
      <c r="A183" s="552"/>
      <c r="B183" s="117" t="s">
        <v>53</v>
      </c>
      <c r="C183" s="117"/>
      <c r="D183" s="117"/>
    </row>
    <row r="184" spans="1:12">
      <c r="A184" s="588" t="s">
        <v>0</v>
      </c>
      <c r="B184" s="590" t="s">
        <v>1</v>
      </c>
      <c r="C184" s="590" t="s">
        <v>2</v>
      </c>
      <c r="D184" s="4" t="s">
        <v>3</v>
      </c>
      <c r="E184" s="592" t="s">
        <v>5</v>
      </c>
      <c r="F184" s="593"/>
      <c r="G184" s="593"/>
      <c r="H184" s="593"/>
      <c r="I184" s="594"/>
      <c r="J184" s="595" t="s">
        <v>10</v>
      </c>
      <c r="K184" s="4" t="s">
        <v>13</v>
      </c>
      <c r="L184" s="4" t="s">
        <v>11</v>
      </c>
    </row>
    <row r="185" spans="1:12">
      <c r="A185" s="589"/>
      <c r="B185" s="591"/>
      <c r="C185" s="591"/>
      <c r="D185" s="5" t="s">
        <v>4</v>
      </c>
      <c r="E185" s="98" t="s">
        <v>6</v>
      </c>
      <c r="F185" s="55" t="s">
        <v>7</v>
      </c>
      <c r="G185" s="55" t="s">
        <v>8</v>
      </c>
      <c r="H185" s="55" t="s">
        <v>9</v>
      </c>
      <c r="I185" s="55" t="s">
        <v>54</v>
      </c>
      <c r="J185" s="596"/>
      <c r="K185" s="5" t="s">
        <v>14</v>
      </c>
      <c r="L185" s="271" t="s">
        <v>12</v>
      </c>
    </row>
    <row r="186" spans="1:12" ht="97.5">
      <c r="A186" s="183">
        <v>29</v>
      </c>
      <c r="B186" s="229" t="s">
        <v>251</v>
      </c>
      <c r="C186" s="121" t="s">
        <v>253</v>
      </c>
      <c r="D186" s="154" t="s">
        <v>252</v>
      </c>
      <c r="E186" s="2" t="s">
        <v>16</v>
      </c>
      <c r="F186" s="3" t="s">
        <v>16</v>
      </c>
      <c r="G186" s="3">
        <v>280000</v>
      </c>
      <c r="H186" s="3">
        <v>280000</v>
      </c>
      <c r="I186" s="3" t="s">
        <v>16</v>
      </c>
      <c r="J186" s="132" t="s">
        <v>130</v>
      </c>
      <c r="K186" s="176" t="s">
        <v>128</v>
      </c>
      <c r="L186" s="176" t="s">
        <v>40</v>
      </c>
    </row>
    <row r="187" spans="1:12" ht="111.75" customHeight="1">
      <c r="A187" s="183">
        <v>30</v>
      </c>
      <c r="B187" s="154" t="s">
        <v>257</v>
      </c>
      <c r="C187" s="233" t="s">
        <v>254</v>
      </c>
      <c r="D187" s="211" t="s">
        <v>258</v>
      </c>
      <c r="E187" s="2" t="s">
        <v>42</v>
      </c>
      <c r="F187" s="3">
        <v>54000</v>
      </c>
      <c r="G187" s="3" t="s">
        <v>16</v>
      </c>
      <c r="H187" s="3" t="s">
        <v>16</v>
      </c>
      <c r="I187" s="3" t="s">
        <v>16</v>
      </c>
      <c r="J187" s="233" t="s">
        <v>255</v>
      </c>
      <c r="K187" s="233" t="s">
        <v>256</v>
      </c>
      <c r="L187" s="122" t="s">
        <v>40</v>
      </c>
    </row>
    <row r="188" spans="1:12" ht="19.5">
      <c r="A188" s="564" t="s">
        <v>19</v>
      </c>
      <c r="B188" s="242" t="s">
        <v>260</v>
      </c>
      <c r="C188" s="49" t="s">
        <v>16</v>
      </c>
      <c r="D188" s="49" t="s">
        <v>16</v>
      </c>
      <c r="E188" s="55">
        <f>SUM(E126+E100)</f>
        <v>580000</v>
      </c>
      <c r="F188" s="55">
        <f>SUM(F187+F175+F139+F126+F100+F96+F41)</f>
        <v>1771300</v>
      </c>
      <c r="G188" s="500" t="e">
        <f>SUM(G186+G174+G124+G112+G111+G100+G99+G98+G80+G77+G73+G62+G42+G41)</f>
        <v>#VALUE!</v>
      </c>
      <c r="H188" s="55" t="e">
        <f>SUM(H186+H174+H173+H124+H112+H111+H99+H98+H83+H80+H77+H74+H73+H62+H58+H42+H38+H37+H25+H12+H11)</f>
        <v>#VALUE!</v>
      </c>
      <c r="I188" s="55" t="e">
        <f>SUM(I173+I138+I125+I83+I74+I59+I58+I55+I42+I38+I37+I25+I24+I12)</f>
        <v>#VALUE!</v>
      </c>
      <c r="J188" s="49" t="s">
        <v>16</v>
      </c>
      <c r="K188" s="49" t="s">
        <v>16</v>
      </c>
      <c r="L188" s="204" t="s">
        <v>16</v>
      </c>
    </row>
    <row r="196" spans="1:12">
      <c r="A196" s="639" t="s">
        <v>751</v>
      </c>
      <c r="B196" s="639"/>
      <c r="C196" s="639"/>
      <c r="D196" s="639"/>
      <c r="E196" s="639"/>
      <c r="F196" s="639"/>
      <c r="G196" s="639"/>
      <c r="H196" s="639"/>
      <c r="I196" s="639"/>
      <c r="J196" s="639"/>
      <c r="K196" s="639"/>
      <c r="L196" s="639"/>
    </row>
  </sheetData>
  <mergeCells count="159">
    <mergeCell ref="A196:L196"/>
    <mergeCell ref="A177:K177"/>
    <mergeCell ref="A178:L178"/>
    <mergeCell ref="A179:L179"/>
    <mergeCell ref="A184:A185"/>
    <mergeCell ref="B184:B185"/>
    <mergeCell ref="C184:C185"/>
    <mergeCell ref="E184:I184"/>
    <mergeCell ref="J184:J185"/>
    <mergeCell ref="A164:K164"/>
    <mergeCell ref="A165:L165"/>
    <mergeCell ref="A166:L166"/>
    <mergeCell ref="A171:A172"/>
    <mergeCell ref="B171:B172"/>
    <mergeCell ref="C171:C172"/>
    <mergeCell ref="E171:I171"/>
    <mergeCell ref="J171:J172"/>
    <mergeCell ref="A176:L176"/>
    <mergeCell ref="A163:L163"/>
    <mergeCell ref="A142:L142"/>
    <mergeCell ref="A143:K143"/>
    <mergeCell ref="A144:L144"/>
    <mergeCell ref="A145:L145"/>
    <mergeCell ref="A150:A151"/>
    <mergeCell ref="B150:B151"/>
    <mergeCell ref="C150:C151"/>
    <mergeCell ref="E150:I150"/>
    <mergeCell ref="J150:J151"/>
    <mergeCell ref="A127:L127"/>
    <mergeCell ref="A128:K128"/>
    <mergeCell ref="A129:L129"/>
    <mergeCell ref="A130:L130"/>
    <mergeCell ref="A135:A136"/>
    <mergeCell ref="B135:B136"/>
    <mergeCell ref="C135:C136"/>
    <mergeCell ref="E135:I135"/>
    <mergeCell ref="J135:J136"/>
    <mergeCell ref="A114:L114"/>
    <mergeCell ref="A115:K115"/>
    <mergeCell ref="A116:L116"/>
    <mergeCell ref="A117:L117"/>
    <mergeCell ref="A122:A123"/>
    <mergeCell ref="B122:B123"/>
    <mergeCell ref="C122:C123"/>
    <mergeCell ref="E122:I122"/>
    <mergeCell ref="J122:J123"/>
    <mergeCell ref="A109:A110"/>
    <mergeCell ref="B109:B110"/>
    <mergeCell ref="C109:C110"/>
    <mergeCell ref="E109:I109"/>
    <mergeCell ref="J109:J110"/>
    <mergeCell ref="A102:K102"/>
    <mergeCell ref="A103:L103"/>
    <mergeCell ref="A104:L104"/>
    <mergeCell ref="A101:L101"/>
    <mergeCell ref="A86:L86"/>
    <mergeCell ref="B96:B97"/>
    <mergeCell ref="A87:K87"/>
    <mergeCell ref="A88:L88"/>
    <mergeCell ref="A89:L89"/>
    <mergeCell ref="A94:A95"/>
    <mergeCell ref="B94:B95"/>
    <mergeCell ref="C94:C95"/>
    <mergeCell ref="E94:I94"/>
    <mergeCell ref="J94:J95"/>
    <mergeCell ref="C96:C97"/>
    <mergeCell ref="D96:D97"/>
    <mergeCell ref="K96:K97"/>
    <mergeCell ref="L96:L97"/>
    <mergeCell ref="B83:B85"/>
    <mergeCell ref="C83:C85"/>
    <mergeCell ref="D83:D85"/>
    <mergeCell ref="J83:J85"/>
    <mergeCell ref="K83:K85"/>
    <mergeCell ref="B80:B82"/>
    <mergeCell ref="C80:C82"/>
    <mergeCell ref="D80:D82"/>
    <mergeCell ref="J80:J82"/>
    <mergeCell ref="K80:K82"/>
    <mergeCell ref="F77:F79"/>
    <mergeCell ref="G77:G79"/>
    <mergeCell ref="H77:H79"/>
    <mergeCell ref="J77:J79"/>
    <mergeCell ref="K77:K79"/>
    <mergeCell ref="B74:B76"/>
    <mergeCell ref="C74:C76"/>
    <mergeCell ref="D74:D76"/>
    <mergeCell ref="E74:E76"/>
    <mergeCell ref="B77:B79"/>
    <mergeCell ref="C77:C79"/>
    <mergeCell ref="D77:D79"/>
    <mergeCell ref="E77:E79"/>
    <mergeCell ref="A66:L66"/>
    <mergeCell ref="A71:A72"/>
    <mergeCell ref="B71:B72"/>
    <mergeCell ref="C71:C72"/>
    <mergeCell ref="E71:I71"/>
    <mergeCell ref="J71:J72"/>
    <mergeCell ref="K59:K61"/>
    <mergeCell ref="L59:L61"/>
    <mergeCell ref="A63:L63"/>
    <mergeCell ref="A64:K64"/>
    <mergeCell ref="A65:L65"/>
    <mergeCell ref="B59:B61"/>
    <mergeCell ref="C59:C61"/>
    <mergeCell ref="D59:D61"/>
    <mergeCell ref="I59:I61"/>
    <mergeCell ref="H59:H61"/>
    <mergeCell ref="A1:K1"/>
    <mergeCell ref="E8:I8"/>
    <mergeCell ref="A3:L3"/>
    <mergeCell ref="A2:L2"/>
    <mergeCell ref="A8:A9"/>
    <mergeCell ref="B8:B9"/>
    <mergeCell ref="C8:C9"/>
    <mergeCell ref="J8:J9"/>
    <mergeCell ref="A28:K28"/>
    <mergeCell ref="A27:L27"/>
    <mergeCell ref="A13:L13"/>
    <mergeCell ref="A14:K14"/>
    <mergeCell ref="A15:L15"/>
    <mergeCell ref="A16:L16"/>
    <mergeCell ref="A21:A22"/>
    <mergeCell ref="B21:B22"/>
    <mergeCell ref="C21:C22"/>
    <mergeCell ref="E21:I21"/>
    <mergeCell ref="J21:J22"/>
    <mergeCell ref="A29:L29"/>
    <mergeCell ref="A30:L30"/>
    <mergeCell ref="A35:A36"/>
    <mergeCell ref="B35:B36"/>
    <mergeCell ref="C35:C36"/>
    <mergeCell ref="E35:I35"/>
    <mergeCell ref="J35:J36"/>
    <mergeCell ref="B38:B40"/>
    <mergeCell ref="C38:C40"/>
    <mergeCell ref="D38:D40"/>
    <mergeCell ref="K38:K40"/>
    <mergeCell ref="L38:L40"/>
    <mergeCell ref="B42:B44"/>
    <mergeCell ref="C42:C44"/>
    <mergeCell ref="D42:D44"/>
    <mergeCell ref="K42:K44"/>
    <mergeCell ref="L42:L44"/>
    <mergeCell ref="A45:L45"/>
    <mergeCell ref="A46:K46"/>
    <mergeCell ref="A47:L47"/>
    <mergeCell ref="A48:L48"/>
    <mergeCell ref="A53:A54"/>
    <mergeCell ref="B53:B54"/>
    <mergeCell ref="C53:C54"/>
    <mergeCell ref="E53:I53"/>
    <mergeCell ref="J53:J54"/>
    <mergeCell ref="K55:K57"/>
    <mergeCell ref="L55:L57"/>
    <mergeCell ref="B55:B57"/>
    <mergeCell ref="C55:C57"/>
    <mergeCell ref="D55:D57"/>
    <mergeCell ref="H55:H57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M85"/>
  <sheetViews>
    <sheetView view="pageBreakPreview" topLeftCell="A39" zoomScale="75" zoomScaleNormal="80" zoomScaleSheetLayoutView="75" zoomScalePageLayoutView="96" workbookViewId="0">
      <selection activeCell="E71" sqref="E71"/>
    </sheetView>
  </sheetViews>
  <sheetFormatPr defaultRowHeight="18.75"/>
  <cols>
    <col min="1" max="1" width="4" style="403" customWidth="1"/>
    <col min="2" max="2" width="14.125" style="369" customWidth="1"/>
    <col min="3" max="3" width="12.625" style="369" customWidth="1"/>
    <col min="4" max="4" width="13.625" style="369" customWidth="1"/>
    <col min="5" max="5" width="12.875" style="369" customWidth="1"/>
    <col min="6" max="6" width="15.375" style="369" customWidth="1"/>
    <col min="7" max="7" width="8.75" style="392" bestFit="1" customWidth="1"/>
    <col min="8" max="8" width="8.625" style="392" customWidth="1"/>
    <col min="9" max="9" width="10.75" style="392" bestFit="1" customWidth="1"/>
    <col min="10" max="10" width="10.5" style="392" bestFit="1" customWidth="1"/>
    <col min="11" max="11" width="9.75" style="369" customWidth="1"/>
    <col min="12" max="12" width="8.625" style="369" customWidth="1"/>
    <col min="13" max="16384" width="9" style="369"/>
  </cols>
  <sheetData>
    <row r="1" spans="1:65" s="368" customFormat="1" ht="17.25" customHeight="1" thickBot="1">
      <c r="A1" s="708" t="s">
        <v>36</v>
      </c>
      <c r="B1" s="708"/>
      <c r="C1" s="708"/>
      <c r="D1" s="708"/>
      <c r="E1" s="708"/>
      <c r="F1" s="709"/>
      <c r="G1" s="710"/>
      <c r="H1" s="711"/>
      <c r="I1" s="711"/>
      <c r="J1" s="711"/>
      <c r="K1" s="370"/>
      <c r="L1" s="377" t="s">
        <v>717</v>
      </c>
      <c r="M1" s="369"/>
      <c r="N1" s="369"/>
      <c r="O1" s="369"/>
      <c r="P1" s="369"/>
    </row>
    <row r="2" spans="1:65" s="367" customFormat="1" ht="16.5" customHeight="1">
      <c r="A2" s="712" t="s">
        <v>812</v>
      </c>
      <c r="B2" s="712"/>
      <c r="C2" s="712"/>
      <c r="D2" s="712"/>
      <c r="E2" s="712"/>
      <c r="F2" s="712"/>
      <c r="G2" s="713"/>
      <c r="H2" s="711"/>
      <c r="I2" s="711"/>
      <c r="J2" s="711"/>
      <c r="K2" s="370"/>
      <c r="L2" s="369"/>
      <c r="M2" s="369"/>
      <c r="N2" s="369"/>
      <c r="O2" s="369"/>
      <c r="P2" s="369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8"/>
      <c r="AI2" s="548"/>
      <c r="AJ2" s="548"/>
      <c r="AK2" s="548"/>
      <c r="AL2" s="548"/>
      <c r="AM2" s="548"/>
      <c r="AN2" s="548"/>
      <c r="AO2" s="548"/>
      <c r="AP2" s="548"/>
      <c r="AQ2" s="548"/>
      <c r="AR2" s="548"/>
      <c r="AS2" s="548"/>
      <c r="AT2" s="548"/>
      <c r="AU2" s="548"/>
      <c r="AV2" s="548"/>
      <c r="AW2" s="548"/>
      <c r="AX2" s="548"/>
      <c r="AY2" s="548"/>
      <c r="AZ2" s="548"/>
      <c r="BA2" s="548"/>
      <c r="BB2" s="548"/>
      <c r="BC2" s="548"/>
      <c r="BD2" s="548"/>
      <c r="BE2" s="548"/>
      <c r="BF2" s="548"/>
      <c r="BG2" s="548"/>
      <c r="BH2" s="548"/>
      <c r="BI2" s="548"/>
      <c r="BJ2" s="548"/>
      <c r="BK2" s="548"/>
      <c r="BL2" s="548"/>
      <c r="BM2" s="548"/>
    </row>
    <row r="3" spans="1:65" s="371" customFormat="1" ht="22.5" customHeight="1">
      <c r="A3" s="714" t="s">
        <v>55</v>
      </c>
      <c r="B3" s="714"/>
      <c r="C3" s="714"/>
      <c r="D3" s="714"/>
      <c r="E3" s="714"/>
      <c r="F3" s="714"/>
      <c r="G3" s="715"/>
      <c r="H3" s="715"/>
      <c r="I3" s="716"/>
      <c r="J3" s="716"/>
      <c r="K3" s="370"/>
      <c r="L3" s="370"/>
      <c r="M3" s="370"/>
      <c r="N3" s="370"/>
      <c r="O3" s="370"/>
      <c r="P3" s="370"/>
      <c r="Q3" s="549"/>
      <c r="R3" s="549"/>
      <c r="S3" s="549"/>
      <c r="T3" s="549"/>
      <c r="U3" s="549"/>
      <c r="V3" s="549"/>
      <c r="W3" s="549"/>
      <c r="X3" s="549"/>
      <c r="Y3" s="549"/>
      <c r="Z3" s="549"/>
      <c r="AA3" s="549"/>
      <c r="AB3" s="549"/>
      <c r="AC3" s="549"/>
      <c r="AD3" s="549"/>
      <c r="AE3" s="549"/>
      <c r="AF3" s="549"/>
      <c r="AG3" s="549"/>
      <c r="AH3" s="549"/>
      <c r="AI3" s="549"/>
      <c r="AJ3" s="549"/>
      <c r="AK3" s="549"/>
      <c r="AL3" s="549"/>
      <c r="AM3" s="549"/>
      <c r="AN3" s="549"/>
      <c r="AO3" s="549"/>
      <c r="AP3" s="549"/>
      <c r="AQ3" s="549"/>
      <c r="AR3" s="549"/>
      <c r="AS3" s="549"/>
      <c r="AT3" s="549"/>
      <c r="AU3" s="549"/>
      <c r="AV3" s="549"/>
      <c r="AW3" s="549"/>
      <c r="AX3" s="549"/>
      <c r="AY3" s="549"/>
      <c r="AZ3" s="549"/>
      <c r="BA3" s="549"/>
      <c r="BB3" s="549"/>
      <c r="BC3" s="549"/>
      <c r="BD3" s="549"/>
      <c r="BE3" s="549"/>
      <c r="BF3" s="549"/>
      <c r="BG3" s="549"/>
      <c r="BH3" s="549"/>
      <c r="BI3" s="549"/>
      <c r="BJ3" s="549"/>
      <c r="BK3" s="549"/>
      <c r="BL3" s="549"/>
      <c r="BM3" s="549"/>
    </row>
    <row r="4" spans="1:65" s="372" customFormat="1" ht="15.75" hidden="1" customHeight="1">
      <c r="A4" s="705" t="s">
        <v>0</v>
      </c>
      <c r="B4" s="705" t="s">
        <v>2</v>
      </c>
      <c r="C4" s="378"/>
      <c r="D4" s="379"/>
      <c r="E4" s="380"/>
      <c r="F4" s="703" t="s">
        <v>2</v>
      </c>
      <c r="G4" s="705" t="s">
        <v>711</v>
      </c>
      <c r="H4" s="706"/>
      <c r="I4" s="706"/>
      <c r="J4" s="706"/>
      <c r="K4" s="369"/>
      <c r="L4" s="707" t="s">
        <v>711</v>
      </c>
      <c r="M4" s="369"/>
      <c r="N4" s="369"/>
      <c r="O4" s="369"/>
      <c r="P4" s="369"/>
      <c r="Q4" s="549"/>
      <c r="R4" s="549"/>
      <c r="S4" s="549"/>
      <c r="T4" s="549"/>
      <c r="U4" s="549"/>
      <c r="V4" s="549"/>
      <c r="W4" s="549"/>
      <c r="X4" s="549"/>
      <c r="Y4" s="549"/>
      <c r="Z4" s="549"/>
      <c r="AA4" s="549"/>
      <c r="AB4" s="549"/>
      <c r="AC4" s="549"/>
      <c r="AD4" s="549"/>
      <c r="AE4" s="549"/>
      <c r="AF4" s="549"/>
      <c r="AG4" s="549"/>
      <c r="AH4" s="549"/>
      <c r="AI4" s="549"/>
      <c r="AJ4" s="549"/>
      <c r="AK4" s="549"/>
      <c r="AL4" s="549"/>
      <c r="AM4" s="549"/>
      <c r="AN4" s="549"/>
      <c r="AO4" s="549"/>
      <c r="AP4" s="549"/>
      <c r="AQ4" s="549"/>
      <c r="AR4" s="549"/>
      <c r="AS4" s="549"/>
      <c r="AT4" s="549"/>
      <c r="AU4" s="549"/>
      <c r="AV4" s="549"/>
      <c r="AW4" s="549"/>
      <c r="AX4" s="549"/>
      <c r="AY4" s="549"/>
      <c r="AZ4" s="549"/>
      <c r="BA4" s="549"/>
      <c r="BB4" s="549"/>
      <c r="BC4" s="549"/>
      <c r="BD4" s="549"/>
      <c r="BE4" s="549"/>
      <c r="BF4" s="549"/>
      <c r="BG4" s="549"/>
      <c r="BH4" s="549"/>
      <c r="BI4" s="549"/>
      <c r="BJ4" s="549"/>
      <c r="BK4" s="549"/>
      <c r="BL4" s="549"/>
      <c r="BM4" s="549"/>
    </row>
    <row r="5" spans="1:65" s="374" customFormat="1" ht="15" hidden="1" customHeight="1">
      <c r="A5" s="705"/>
      <c r="B5" s="705"/>
      <c r="C5" s="373"/>
      <c r="D5" s="373"/>
      <c r="E5" s="373"/>
      <c r="F5" s="704"/>
      <c r="G5" s="372">
        <v>2558</v>
      </c>
      <c r="H5" s="392">
        <v>2559</v>
      </c>
      <c r="I5" s="392"/>
      <c r="J5" s="392">
        <v>2560</v>
      </c>
      <c r="K5" s="369">
        <v>2560</v>
      </c>
      <c r="L5" s="707"/>
      <c r="M5" s="369"/>
      <c r="N5" s="369"/>
      <c r="O5" s="369"/>
      <c r="P5" s="369"/>
      <c r="Q5" s="549"/>
      <c r="R5" s="549"/>
      <c r="S5" s="549"/>
      <c r="T5" s="549"/>
      <c r="U5" s="549"/>
      <c r="V5" s="549"/>
      <c r="W5" s="549"/>
      <c r="X5" s="549"/>
      <c r="Y5" s="549"/>
      <c r="Z5" s="549"/>
      <c r="AA5" s="549"/>
      <c r="AB5" s="549"/>
      <c r="AC5" s="549"/>
      <c r="AD5" s="549"/>
      <c r="AE5" s="549"/>
      <c r="AF5" s="549"/>
      <c r="AG5" s="549"/>
      <c r="AH5" s="549"/>
      <c r="AI5" s="549"/>
      <c r="AJ5" s="549"/>
      <c r="AK5" s="549"/>
      <c r="AL5" s="549"/>
      <c r="AM5" s="549"/>
      <c r="AN5" s="549"/>
      <c r="AO5" s="549"/>
      <c r="AP5" s="549"/>
      <c r="AQ5" s="549"/>
      <c r="AR5" s="549"/>
      <c r="AS5" s="549"/>
      <c r="AT5" s="549"/>
      <c r="AU5" s="549"/>
      <c r="AV5" s="549"/>
      <c r="AW5" s="549"/>
      <c r="AX5" s="549"/>
      <c r="AY5" s="549"/>
      <c r="AZ5" s="549"/>
      <c r="BA5" s="549"/>
      <c r="BB5" s="549"/>
      <c r="BC5" s="549"/>
      <c r="BD5" s="549"/>
      <c r="BE5" s="549"/>
      <c r="BF5" s="549"/>
      <c r="BG5" s="549"/>
      <c r="BH5" s="549"/>
      <c r="BI5" s="549"/>
      <c r="BJ5" s="549"/>
      <c r="BK5" s="549"/>
      <c r="BL5" s="549"/>
      <c r="BM5" s="549"/>
    </row>
    <row r="6" spans="1:65" ht="17.25" hidden="1" customHeight="1">
      <c r="A6" s="717"/>
      <c r="B6" s="717"/>
      <c r="C6" s="373"/>
      <c r="D6" s="373"/>
      <c r="E6" s="373"/>
      <c r="F6" s="704"/>
      <c r="G6" s="374" t="s">
        <v>27</v>
      </c>
      <c r="H6" s="392" t="s">
        <v>27</v>
      </c>
      <c r="J6" s="392" t="s">
        <v>27</v>
      </c>
      <c r="K6" s="369" t="s">
        <v>27</v>
      </c>
      <c r="L6" s="707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6"/>
      <c r="AF6" s="546"/>
      <c r="AG6" s="546"/>
      <c r="AH6" s="546"/>
      <c r="AI6" s="546"/>
      <c r="AJ6" s="546"/>
      <c r="AK6" s="546"/>
      <c r="AL6" s="546"/>
      <c r="AM6" s="546"/>
      <c r="AN6" s="546"/>
      <c r="AO6" s="546"/>
      <c r="AP6" s="546"/>
      <c r="AQ6" s="546"/>
      <c r="AR6" s="546"/>
      <c r="AS6" s="546"/>
      <c r="AT6" s="546"/>
      <c r="AU6" s="546"/>
      <c r="AV6" s="546"/>
      <c r="AW6" s="546"/>
      <c r="AX6" s="546"/>
      <c r="AY6" s="546"/>
      <c r="AZ6" s="546"/>
      <c r="BA6" s="546"/>
      <c r="BB6" s="546"/>
      <c r="BC6" s="546"/>
      <c r="BD6" s="546"/>
      <c r="BE6" s="546"/>
      <c r="BF6" s="546"/>
      <c r="BG6" s="546"/>
      <c r="BH6" s="546"/>
      <c r="BI6" s="546"/>
      <c r="BJ6" s="546"/>
      <c r="BK6" s="546"/>
      <c r="BL6" s="546"/>
      <c r="BM6" s="546"/>
    </row>
    <row r="7" spans="1:65" ht="17.25" customHeight="1">
      <c r="A7" s="691" t="s">
        <v>0</v>
      </c>
      <c r="B7" s="691" t="s">
        <v>37</v>
      </c>
      <c r="C7" s="396"/>
      <c r="D7" s="396"/>
      <c r="E7" s="396"/>
      <c r="F7" s="694" t="s">
        <v>718</v>
      </c>
      <c r="G7" s="697" t="s">
        <v>5</v>
      </c>
      <c r="H7" s="698"/>
      <c r="I7" s="698"/>
      <c r="J7" s="699"/>
      <c r="K7" s="397"/>
      <c r="L7" s="700" t="s">
        <v>719</v>
      </c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46"/>
      <c r="AU7" s="546"/>
      <c r="AV7" s="546"/>
      <c r="AW7" s="546"/>
      <c r="AX7" s="546"/>
      <c r="AY7" s="546"/>
      <c r="AZ7" s="546"/>
      <c r="BA7" s="546"/>
      <c r="BB7" s="546"/>
      <c r="BC7" s="546"/>
      <c r="BD7" s="546"/>
      <c r="BE7" s="546"/>
      <c r="BF7" s="546"/>
      <c r="BG7" s="546"/>
      <c r="BH7" s="546"/>
      <c r="BI7" s="546"/>
      <c r="BJ7" s="546"/>
      <c r="BK7" s="546"/>
      <c r="BL7" s="546"/>
      <c r="BM7" s="546"/>
    </row>
    <row r="8" spans="1:65" ht="17.25" customHeight="1">
      <c r="A8" s="692"/>
      <c r="B8" s="692"/>
      <c r="C8" s="398" t="s">
        <v>38</v>
      </c>
      <c r="D8" s="398" t="s">
        <v>39</v>
      </c>
      <c r="E8" s="398" t="s">
        <v>2</v>
      </c>
      <c r="F8" s="695"/>
      <c r="G8" s="396">
        <v>2561</v>
      </c>
      <c r="H8" s="396">
        <v>2562</v>
      </c>
      <c r="I8" s="396">
        <v>2563</v>
      </c>
      <c r="J8" s="396">
        <v>2564</v>
      </c>
      <c r="K8" s="396">
        <v>2565</v>
      </c>
      <c r="L8" s="701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546"/>
      <c r="AL8" s="546"/>
      <c r="AM8" s="546"/>
      <c r="AN8" s="546"/>
      <c r="AO8" s="546"/>
      <c r="AP8" s="546"/>
      <c r="AQ8" s="546"/>
      <c r="AR8" s="546"/>
      <c r="AS8" s="546"/>
      <c r="AT8" s="546"/>
      <c r="AU8" s="546"/>
      <c r="AV8" s="546"/>
      <c r="AW8" s="546"/>
      <c r="AX8" s="546"/>
      <c r="AY8" s="546"/>
      <c r="AZ8" s="546"/>
      <c r="BA8" s="546"/>
      <c r="BB8" s="546"/>
      <c r="BC8" s="546"/>
      <c r="BD8" s="546"/>
      <c r="BE8" s="546"/>
      <c r="BF8" s="546"/>
      <c r="BG8" s="546"/>
      <c r="BH8" s="546"/>
      <c r="BI8" s="546"/>
      <c r="BJ8" s="546"/>
      <c r="BK8" s="546"/>
      <c r="BL8" s="546"/>
      <c r="BM8" s="546"/>
    </row>
    <row r="9" spans="1:65" ht="23.25" customHeight="1">
      <c r="A9" s="693"/>
      <c r="B9" s="693"/>
      <c r="C9" s="399"/>
      <c r="D9" s="399"/>
      <c r="E9" s="399"/>
      <c r="F9" s="696"/>
      <c r="G9" s="399" t="s">
        <v>27</v>
      </c>
      <c r="H9" s="399" t="s">
        <v>27</v>
      </c>
      <c r="I9" s="399" t="s">
        <v>27</v>
      </c>
      <c r="J9" s="399" t="s">
        <v>27</v>
      </c>
      <c r="K9" s="399" t="s">
        <v>27</v>
      </c>
      <c r="L9" s="702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546"/>
      <c r="AL9" s="546"/>
      <c r="AM9" s="546"/>
      <c r="AN9" s="546"/>
      <c r="AO9" s="546"/>
      <c r="AP9" s="546"/>
      <c r="AQ9" s="546"/>
      <c r="AR9" s="546"/>
      <c r="AS9" s="546"/>
      <c r="AT9" s="546"/>
      <c r="AU9" s="546"/>
      <c r="AV9" s="546"/>
      <c r="AW9" s="546"/>
      <c r="AX9" s="546"/>
      <c r="AY9" s="546"/>
      <c r="AZ9" s="546"/>
      <c r="BA9" s="546"/>
      <c r="BB9" s="546"/>
      <c r="BC9" s="546"/>
      <c r="BD9" s="546"/>
      <c r="BE9" s="546"/>
      <c r="BF9" s="546"/>
      <c r="BG9" s="546"/>
      <c r="BH9" s="546"/>
      <c r="BI9" s="546"/>
      <c r="BJ9" s="546"/>
      <c r="BK9" s="546"/>
      <c r="BL9" s="546"/>
      <c r="BM9" s="546"/>
    </row>
    <row r="10" spans="1:65" s="375" customFormat="1" ht="144.75" customHeight="1">
      <c r="A10" s="400">
        <v>1</v>
      </c>
      <c r="B10" s="385" t="s">
        <v>713</v>
      </c>
      <c r="C10" s="386" t="s">
        <v>712</v>
      </c>
      <c r="D10" s="386" t="s">
        <v>714</v>
      </c>
      <c r="E10" s="386" t="s">
        <v>721</v>
      </c>
      <c r="F10" s="385" t="s">
        <v>727</v>
      </c>
      <c r="G10" s="384" t="s">
        <v>16</v>
      </c>
      <c r="H10" s="387" t="s">
        <v>16</v>
      </c>
      <c r="I10" s="388">
        <v>45000</v>
      </c>
      <c r="J10" s="384" t="s">
        <v>16</v>
      </c>
      <c r="K10" s="408" t="s">
        <v>16</v>
      </c>
      <c r="L10" s="384" t="s">
        <v>265</v>
      </c>
      <c r="M10" s="370"/>
      <c r="N10" s="370"/>
      <c r="O10" s="370"/>
      <c r="P10" s="370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6"/>
      <c r="AG10" s="546"/>
      <c r="AH10" s="546"/>
      <c r="AI10" s="546"/>
      <c r="AJ10" s="546"/>
      <c r="AK10" s="546"/>
      <c r="AL10" s="546"/>
      <c r="AM10" s="546"/>
      <c r="AN10" s="546"/>
      <c r="AO10" s="546"/>
      <c r="AP10" s="546"/>
      <c r="AQ10" s="546"/>
      <c r="AR10" s="546"/>
      <c r="AS10" s="546"/>
      <c r="AT10" s="546"/>
      <c r="AU10" s="546"/>
      <c r="AV10" s="546"/>
      <c r="AW10" s="546"/>
      <c r="AX10" s="546"/>
      <c r="AY10" s="546"/>
      <c r="AZ10" s="546"/>
      <c r="BA10" s="546"/>
      <c r="BB10" s="546"/>
      <c r="BC10" s="546"/>
      <c r="BD10" s="546"/>
      <c r="BE10" s="546"/>
      <c r="BF10" s="546"/>
      <c r="BG10" s="546"/>
      <c r="BH10" s="546"/>
      <c r="BI10" s="546"/>
      <c r="BJ10" s="546"/>
      <c r="BK10" s="546"/>
      <c r="BL10" s="546"/>
      <c r="BM10" s="546"/>
    </row>
    <row r="11" spans="1:65" s="375" customFormat="1" ht="189.75" customHeight="1">
      <c r="A11" s="401">
        <v>2</v>
      </c>
      <c r="B11" s="385" t="s">
        <v>713</v>
      </c>
      <c r="C11" s="385" t="s">
        <v>712</v>
      </c>
      <c r="D11" s="385" t="s">
        <v>714</v>
      </c>
      <c r="E11" s="385" t="s">
        <v>721</v>
      </c>
      <c r="F11" s="389" t="s">
        <v>722</v>
      </c>
      <c r="G11" s="384" t="s">
        <v>16</v>
      </c>
      <c r="H11" s="388" t="s">
        <v>16</v>
      </c>
      <c r="I11" s="388">
        <v>33700</v>
      </c>
      <c r="J11" s="384" t="s">
        <v>16</v>
      </c>
      <c r="K11" s="384" t="s">
        <v>16</v>
      </c>
      <c r="L11" s="384" t="s">
        <v>265</v>
      </c>
      <c r="M11" s="370"/>
      <c r="N11" s="370"/>
      <c r="O11" s="370"/>
      <c r="P11" s="370"/>
      <c r="Q11" s="546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546"/>
      <c r="AC11" s="546"/>
      <c r="AD11" s="546"/>
      <c r="AE11" s="546"/>
      <c r="AF11" s="546"/>
      <c r="AG11" s="546"/>
      <c r="AH11" s="546"/>
      <c r="AI11" s="546"/>
      <c r="AJ11" s="546"/>
      <c r="AK11" s="546"/>
      <c r="AL11" s="546"/>
      <c r="AM11" s="546"/>
      <c r="AN11" s="546"/>
      <c r="AO11" s="546"/>
      <c r="AP11" s="546"/>
      <c r="AQ11" s="546"/>
      <c r="AR11" s="546"/>
      <c r="AS11" s="546"/>
      <c r="AT11" s="546"/>
      <c r="AU11" s="546"/>
      <c r="AV11" s="546"/>
      <c r="AW11" s="546"/>
      <c r="AX11" s="546"/>
      <c r="AY11" s="546"/>
      <c r="AZ11" s="546"/>
      <c r="BA11" s="546"/>
      <c r="BB11" s="546"/>
      <c r="BC11" s="546"/>
      <c r="BD11" s="546"/>
      <c r="BE11" s="546"/>
      <c r="BF11" s="546"/>
      <c r="BG11" s="546"/>
      <c r="BH11" s="546"/>
      <c r="BI11" s="546"/>
      <c r="BJ11" s="546"/>
      <c r="BK11" s="546"/>
      <c r="BL11" s="546"/>
      <c r="BM11" s="546"/>
    </row>
    <row r="12" spans="1:65" ht="19.5">
      <c r="A12" s="718"/>
      <c r="B12" s="718"/>
      <c r="C12" s="718"/>
      <c r="D12" s="718"/>
      <c r="E12" s="718"/>
      <c r="F12" s="718"/>
      <c r="G12" s="718"/>
      <c r="H12" s="718"/>
      <c r="I12" s="718"/>
      <c r="J12" s="718"/>
      <c r="K12" s="718"/>
      <c r="L12" s="718"/>
      <c r="Q12" s="546"/>
      <c r="R12" s="546"/>
      <c r="S12" s="546"/>
      <c r="T12" s="546"/>
      <c r="U12" s="546"/>
      <c r="V12" s="546"/>
      <c r="W12" s="546"/>
      <c r="X12" s="546"/>
      <c r="Y12" s="546"/>
      <c r="Z12" s="546"/>
      <c r="AA12" s="546"/>
      <c r="AB12" s="546"/>
      <c r="AC12" s="546"/>
      <c r="AD12" s="546"/>
      <c r="AE12" s="546"/>
      <c r="AF12" s="546"/>
      <c r="AG12" s="546"/>
      <c r="AH12" s="546"/>
      <c r="AI12" s="546"/>
      <c r="AJ12" s="546"/>
      <c r="AK12" s="546"/>
      <c r="AL12" s="546"/>
      <c r="AM12" s="546"/>
      <c r="AN12" s="546"/>
      <c r="AO12" s="546"/>
      <c r="AP12" s="546"/>
      <c r="AQ12" s="546"/>
      <c r="AR12" s="546"/>
      <c r="AS12" s="546"/>
      <c r="AT12" s="546"/>
      <c r="AU12" s="546"/>
      <c r="AV12" s="546"/>
      <c r="AW12" s="546"/>
      <c r="AX12" s="546"/>
      <c r="AY12" s="546"/>
      <c r="AZ12" s="546"/>
      <c r="BA12" s="546"/>
      <c r="BB12" s="546"/>
      <c r="BC12" s="546"/>
      <c r="BD12" s="546"/>
      <c r="BE12" s="546"/>
      <c r="BF12" s="546"/>
      <c r="BG12" s="546"/>
      <c r="BH12" s="546"/>
      <c r="BI12" s="546"/>
      <c r="BJ12" s="546"/>
      <c r="BK12" s="546"/>
      <c r="BL12" s="546"/>
      <c r="BM12" s="546"/>
    </row>
    <row r="13" spans="1:65" ht="19.5">
      <c r="A13" s="402"/>
      <c r="B13" s="383"/>
      <c r="C13" s="383"/>
      <c r="D13" s="383"/>
      <c r="E13" s="383"/>
      <c r="F13" s="383"/>
      <c r="G13" s="383"/>
      <c r="H13" s="383"/>
      <c r="I13" s="383"/>
      <c r="J13" s="383"/>
      <c r="K13" s="383"/>
      <c r="L13" s="383"/>
      <c r="Q13" s="546"/>
      <c r="R13" s="546"/>
      <c r="S13" s="546"/>
      <c r="T13" s="546"/>
      <c r="U13" s="546"/>
      <c r="V13" s="546"/>
      <c r="W13" s="546"/>
      <c r="X13" s="546"/>
      <c r="Y13" s="546"/>
      <c r="Z13" s="546"/>
      <c r="AA13" s="546"/>
      <c r="AB13" s="546"/>
      <c r="AC13" s="546"/>
      <c r="AD13" s="546"/>
      <c r="AE13" s="546"/>
      <c r="AF13" s="546"/>
      <c r="AG13" s="546"/>
      <c r="AH13" s="546"/>
      <c r="AI13" s="546"/>
      <c r="AJ13" s="546"/>
      <c r="AK13" s="546"/>
      <c r="AL13" s="546"/>
      <c r="AM13" s="546"/>
      <c r="AN13" s="546"/>
      <c r="AO13" s="546"/>
      <c r="AP13" s="546"/>
      <c r="AQ13" s="546"/>
      <c r="AR13" s="546"/>
      <c r="AS13" s="546"/>
      <c r="AT13" s="546"/>
      <c r="AU13" s="546"/>
      <c r="AV13" s="546"/>
      <c r="AW13" s="546"/>
      <c r="AX13" s="546"/>
      <c r="AY13" s="546"/>
      <c r="AZ13" s="546"/>
      <c r="BA13" s="546"/>
      <c r="BB13" s="546"/>
      <c r="BC13" s="546"/>
      <c r="BD13" s="546"/>
      <c r="BE13" s="546"/>
      <c r="BF13" s="546"/>
      <c r="BG13" s="546"/>
      <c r="BH13" s="546"/>
      <c r="BI13" s="546"/>
      <c r="BJ13" s="546"/>
      <c r="BK13" s="546"/>
      <c r="BL13" s="546"/>
      <c r="BM13" s="546"/>
    </row>
    <row r="14" spans="1:65" ht="20.25" thickBot="1">
      <c r="A14" s="719" t="s">
        <v>857</v>
      </c>
      <c r="B14" s="719"/>
      <c r="C14" s="719"/>
      <c r="D14" s="719"/>
      <c r="E14" s="719"/>
      <c r="F14" s="719"/>
      <c r="G14" s="719"/>
      <c r="H14" s="719"/>
      <c r="I14" s="719"/>
      <c r="J14" s="719"/>
      <c r="K14" s="719"/>
      <c r="L14" s="719"/>
      <c r="Q14" s="546"/>
      <c r="R14" s="546"/>
      <c r="S14" s="546"/>
      <c r="T14" s="546"/>
      <c r="U14" s="546"/>
      <c r="V14" s="546"/>
      <c r="W14" s="546"/>
      <c r="X14" s="546"/>
      <c r="Y14" s="546"/>
      <c r="Z14" s="546"/>
      <c r="AA14" s="546"/>
      <c r="AB14" s="546"/>
      <c r="AC14" s="546"/>
      <c r="AD14" s="546"/>
      <c r="AE14" s="546"/>
      <c r="AF14" s="546"/>
      <c r="AG14" s="546"/>
      <c r="AH14" s="546"/>
      <c r="AI14" s="546"/>
      <c r="AJ14" s="546"/>
      <c r="AK14" s="546"/>
      <c r="AL14" s="546"/>
      <c r="AM14" s="546"/>
      <c r="AN14" s="546"/>
      <c r="AO14" s="546"/>
      <c r="AP14" s="546"/>
      <c r="AQ14" s="546"/>
      <c r="AR14" s="546"/>
      <c r="AS14" s="546"/>
      <c r="AT14" s="546"/>
      <c r="AU14" s="546"/>
      <c r="AV14" s="546"/>
      <c r="AW14" s="546"/>
      <c r="AX14" s="546"/>
      <c r="AY14" s="546"/>
      <c r="AZ14" s="546"/>
      <c r="BA14" s="546"/>
      <c r="BB14" s="546"/>
      <c r="BC14" s="546"/>
      <c r="BD14" s="546"/>
      <c r="BE14" s="546"/>
      <c r="BF14" s="546"/>
      <c r="BG14" s="546"/>
      <c r="BH14" s="546"/>
      <c r="BI14" s="546"/>
      <c r="BJ14" s="546"/>
      <c r="BK14" s="546"/>
      <c r="BL14" s="546"/>
      <c r="BM14" s="546"/>
    </row>
    <row r="15" spans="1:65" s="368" customFormat="1" ht="17.25" customHeight="1" thickBot="1">
      <c r="A15" s="708" t="s">
        <v>36</v>
      </c>
      <c r="B15" s="708"/>
      <c r="C15" s="708"/>
      <c r="D15" s="708"/>
      <c r="E15" s="708"/>
      <c r="F15" s="709"/>
      <c r="G15" s="710"/>
      <c r="H15" s="711"/>
      <c r="I15" s="711"/>
      <c r="J15" s="711"/>
      <c r="K15" s="370"/>
      <c r="L15" s="377" t="s">
        <v>717</v>
      </c>
      <c r="M15" s="369"/>
      <c r="N15" s="369"/>
      <c r="O15" s="369"/>
      <c r="P15" s="369"/>
      <c r="Q15" s="547"/>
      <c r="R15" s="547"/>
      <c r="S15" s="547"/>
      <c r="T15" s="547"/>
      <c r="U15" s="547"/>
      <c r="V15" s="547"/>
      <c r="W15" s="547"/>
      <c r="X15" s="547"/>
      <c r="Y15" s="547"/>
      <c r="Z15" s="547"/>
      <c r="AA15" s="547"/>
      <c r="AB15" s="547"/>
      <c r="AC15" s="547"/>
      <c r="AD15" s="547"/>
      <c r="AE15" s="547"/>
      <c r="AF15" s="547"/>
      <c r="AG15" s="547"/>
      <c r="AH15" s="547"/>
      <c r="AI15" s="547"/>
      <c r="AJ15" s="547"/>
      <c r="AK15" s="547"/>
      <c r="AL15" s="547"/>
      <c r="AM15" s="547"/>
      <c r="AN15" s="547"/>
      <c r="AO15" s="547"/>
      <c r="AP15" s="547"/>
      <c r="AQ15" s="547"/>
      <c r="AR15" s="547"/>
      <c r="AS15" s="547"/>
      <c r="AT15" s="547"/>
      <c r="AU15" s="547"/>
      <c r="AV15" s="547"/>
      <c r="AW15" s="547"/>
      <c r="AX15" s="547"/>
      <c r="AY15" s="547"/>
      <c r="AZ15" s="547"/>
      <c r="BA15" s="547"/>
      <c r="BB15" s="547"/>
      <c r="BC15" s="547"/>
      <c r="BD15" s="547"/>
      <c r="BE15" s="547"/>
      <c r="BF15" s="547"/>
      <c r="BG15" s="547"/>
      <c r="BH15" s="547"/>
      <c r="BI15" s="547"/>
      <c r="BJ15" s="547"/>
      <c r="BK15" s="547"/>
      <c r="BL15" s="547"/>
      <c r="BM15" s="547"/>
    </row>
    <row r="16" spans="1:65" s="367" customFormat="1" ht="16.5" customHeight="1">
      <c r="A16" s="712" t="s">
        <v>812</v>
      </c>
      <c r="B16" s="712"/>
      <c r="C16" s="712"/>
      <c r="D16" s="712"/>
      <c r="E16" s="712"/>
      <c r="F16" s="712"/>
      <c r="G16" s="713"/>
      <c r="H16" s="711"/>
      <c r="I16" s="711"/>
      <c r="J16" s="711"/>
      <c r="K16" s="370"/>
      <c r="L16" s="369"/>
      <c r="M16" s="369"/>
      <c r="N16" s="369"/>
      <c r="O16" s="369"/>
      <c r="P16" s="369"/>
      <c r="Q16" s="548"/>
      <c r="R16" s="548"/>
      <c r="S16" s="548"/>
      <c r="T16" s="548"/>
      <c r="U16" s="548"/>
      <c r="V16" s="548"/>
      <c r="W16" s="548"/>
      <c r="X16" s="548"/>
      <c r="Y16" s="548"/>
      <c r="Z16" s="548"/>
      <c r="AA16" s="548"/>
      <c r="AB16" s="548"/>
      <c r="AC16" s="548"/>
      <c r="AD16" s="548"/>
      <c r="AE16" s="548"/>
      <c r="AF16" s="548"/>
      <c r="AG16" s="548"/>
      <c r="AH16" s="548"/>
      <c r="AI16" s="548"/>
      <c r="AJ16" s="548"/>
      <c r="AK16" s="548"/>
      <c r="AL16" s="548"/>
      <c r="AM16" s="548"/>
      <c r="AN16" s="548"/>
      <c r="AO16" s="548"/>
      <c r="AP16" s="548"/>
      <c r="AQ16" s="548"/>
      <c r="AR16" s="548"/>
      <c r="AS16" s="548"/>
      <c r="AT16" s="548"/>
      <c r="AU16" s="548"/>
      <c r="AV16" s="548"/>
      <c r="AW16" s="548"/>
      <c r="AX16" s="548"/>
      <c r="AY16" s="548"/>
      <c r="AZ16" s="548"/>
      <c r="BA16" s="548"/>
      <c r="BB16" s="548"/>
      <c r="BC16" s="548"/>
      <c r="BD16" s="548"/>
      <c r="BE16" s="548"/>
      <c r="BF16" s="548"/>
      <c r="BG16" s="548"/>
      <c r="BH16" s="548"/>
      <c r="BI16" s="548"/>
      <c r="BJ16" s="548"/>
      <c r="BK16" s="548"/>
      <c r="BL16" s="548"/>
      <c r="BM16" s="548"/>
    </row>
    <row r="17" spans="1:65" s="371" customFormat="1" ht="22.5" customHeight="1">
      <c r="A17" s="714" t="s">
        <v>55</v>
      </c>
      <c r="B17" s="714"/>
      <c r="C17" s="714"/>
      <c r="D17" s="714"/>
      <c r="E17" s="714"/>
      <c r="F17" s="714"/>
      <c r="G17" s="715"/>
      <c r="H17" s="715"/>
      <c r="I17" s="716"/>
      <c r="J17" s="716"/>
      <c r="K17" s="370"/>
      <c r="L17" s="370"/>
      <c r="M17" s="370"/>
      <c r="N17" s="370"/>
      <c r="O17" s="370"/>
      <c r="P17" s="370"/>
      <c r="Q17" s="549"/>
      <c r="R17" s="549"/>
      <c r="S17" s="549"/>
      <c r="T17" s="549"/>
      <c r="U17" s="549"/>
      <c r="V17" s="549"/>
      <c r="W17" s="549"/>
      <c r="X17" s="549"/>
      <c r="Y17" s="549"/>
      <c r="Z17" s="549"/>
      <c r="AA17" s="549"/>
      <c r="AB17" s="549"/>
      <c r="AC17" s="549"/>
      <c r="AD17" s="549"/>
      <c r="AE17" s="549"/>
      <c r="AF17" s="549"/>
      <c r="AG17" s="549"/>
      <c r="AH17" s="549"/>
      <c r="AI17" s="549"/>
      <c r="AJ17" s="549"/>
      <c r="AK17" s="549"/>
      <c r="AL17" s="549"/>
      <c r="AM17" s="549"/>
      <c r="AN17" s="549"/>
      <c r="AO17" s="549"/>
      <c r="AP17" s="549"/>
      <c r="AQ17" s="549"/>
      <c r="AR17" s="549"/>
      <c r="AS17" s="549"/>
      <c r="AT17" s="549"/>
      <c r="AU17" s="549"/>
      <c r="AV17" s="549"/>
      <c r="AW17" s="549"/>
      <c r="AX17" s="549"/>
      <c r="AY17" s="549"/>
      <c r="AZ17" s="549"/>
      <c r="BA17" s="549"/>
      <c r="BB17" s="549"/>
      <c r="BC17" s="549"/>
      <c r="BD17" s="549"/>
      <c r="BE17" s="549"/>
      <c r="BF17" s="549"/>
      <c r="BG17" s="549"/>
      <c r="BH17" s="549"/>
      <c r="BI17" s="549"/>
      <c r="BJ17" s="549"/>
      <c r="BK17" s="549"/>
      <c r="BL17" s="549"/>
      <c r="BM17" s="549"/>
    </row>
    <row r="18" spans="1:65" s="372" customFormat="1" ht="15.75" hidden="1" customHeight="1">
      <c r="A18" s="705" t="s">
        <v>0</v>
      </c>
      <c r="B18" s="705" t="s">
        <v>2</v>
      </c>
      <c r="C18" s="378"/>
      <c r="D18" s="380"/>
      <c r="E18" s="380"/>
      <c r="F18" s="703" t="s">
        <v>2</v>
      </c>
      <c r="G18" s="705" t="s">
        <v>711</v>
      </c>
      <c r="H18" s="706"/>
      <c r="I18" s="706"/>
      <c r="J18" s="706"/>
      <c r="K18" s="369"/>
      <c r="L18" s="707" t="s">
        <v>711</v>
      </c>
      <c r="M18" s="369"/>
      <c r="N18" s="369"/>
      <c r="O18" s="369"/>
      <c r="P18" s="369"/>
      <c r="Q18" s="549"/>
      <c r="R18" s="549"/>
      <c r="S18" s="549"/>
      <c r="T18" s="549"/>
      <c r="U18" s="549"/>
      <c r="V18" s="549"/>
      <c r="W18" s="549"/>
      <c r="X18" s="549"/>
      <c r="Y18" s="549"/>
      <c r="Z18" s="549"/>
      <c r="AA18" s="549"/>
      <c r="AB18" s="549"/>
      <c r="AC18" s="549"/>
      <c r="AD18" s="549"/>
      <c r="AE18" s="549"/>
      <c r="AF18" s="549"/>
      <c r="AG18" s="549"/>
      <c r="AH18" s="549"/>
      <c r="AI18" s="549"/>
      <c r="AJ18" s="549"/>
      <c r="AK18" s="549"/>
      <c r="AL18" s="549"/>
      <c r="AM18" s="549"/>
      <c r="AN18" s="549"/>
      <c r="AO18" s="549"/>
      <c r="AP18" s="549"/>
      <c r="AQ18" s="549"/>
      <c r="AR18" s="549"/>
      <c r="AS18" s="549"/>
      <c r="AT18" s="549"/>
      <c r="AU18" s="549"/>
      <c r="AV18" s="549"/>
      <c r="AW18" s="549"/>
      <c r="AX18" s="549"/>
      <c r="AY18" s="549"/>
      <c r="AZ18" s="549"/>
      <c r="BA18" s="549"/>
      <c r="BB18" s="549"/>
      <c r="BC18" s="549"/>
      <c r="BD18" s="549"/>
      <c r="BE18" s="549"/>
      <c r="BF18" s="549"/>
      <c r="BG18" s="549"/>
      <c r="BH18" s="549"/>
      <c r="BI18" s="549"/>
      <c r="BJ18" s="549"/>
      <c r="BK18" s="549"/>
      <c r="BL18" s="549"/>
      <c r="BM18" s="549"/>
    </row>
    <row r="19" spans="1:65" s="374" customFormat="1" ht="15" hidden="1" customHeight="1">
      <c r="A19" s="705"/>
      <c r="B19" s="705"/>
      <c r="C19" s="373"/>
      <c r="D19" s="373"/>
      <c r="E19" s="373"/>
      <c r="F19" s="704"/>
      <c r="G19" s="372">
        <v>2558</v>
      </c>
      <c r="H19" s="392">
        <v>2559</v>
      </c>
      <c r="I19" s="392"/>
      <c r="J19" s="392">
        <v>2560</v>
      </c>
      <c r="K19" s="369">
        <v>2560</v>
      </c>
      <c r="L19" s="707"/>
      <c r="M19" s="369"/>
      <c r="N19" s="369"/>
      <c r="O19" s="369"/>
      <c r="P19" s="369"/>
      <c r="Q19" s="549"/>
      <c r="R19" s="549"/>
      <c r="S19" s="549"/>
      <c r="T19" s="549"/>
      <c r="U19" s="549"/>
      <c r="V19" s="549"/>
      <c r="W19" s="549"/>
      <c r="X19" s="549"/>
      <c r="Y19" s="549"/>
      <c r="Z19" s="549"/>
      <c r="AA19" s="549"/>
      <c r="AB19" s="549"/>
      <c r="AC19" s="549"/>
      <c r="AD19" s="549"/>
      <c r="AE19" s="549"/>
      <c r="AF19" s="549"/>
      <c r="AG19" s="549"/>
      <c r="AH19" s="549"/>
      <c r="AI19" s="549"/>
      <c r="AJ19" s="549"/>
      <c r="AK19" s="549"/>
      <c r="AL19" s="549"/>
      <c r="AM19" s="549"/>
      <c r="AN19" s="549"/>
      <c r="AO19" s="549"/>
      <c r="AP19" s="549"/>
      <c r="AQ19" s="549"/>
      <c r="AR19" s="549"/>
      <c r="AS19" s="549"/>
      <c r="AT19" s="549"/>
      <c r="AU19" s="549"/>
      <c r="AV19" s="549"/>
      <c r="AW19" s="549"/>
      <c r="AX19" s="549"/>
      <c r="AY19" s="549"/>
      <c r="AZ19" s="549"/>
      <c r="BA19" s="549"/>
      <c r="BB19" s="549"/>
      <c r="BC19" s="549"/>
      <c r="BD19" s="549"/>
      <c r="BE19" s="549"/>
      <c r="BF19" s="549"/>
      <c r="BG19" s="549"/>
      <c r="BH19" s="549"/>
      <c r="BI19" s="549"/>
      <c r="BJ19" s="549"/>
      <c r="BK19" s="549"/>
      <c r="BL19" s="549"/>
      <c r="BM19" s="549"/>
    </row>
    <row r="20" spans="1:65" ht="17.25" hidden="1" customHeight="1">
      <c r="A20" s="717"/>
      <c r="B20" s="717"/>
      <c r="C20" s="373"/>
      <c r="D20" s="373"/>
      <c r="E20" s="373"/>
      <c r="F20" s="704"/>
      <c r="G20" s="374" t="s">
        <v>27</v>
      </c>
      <c r="H20" s="392" t="s">
        <v>27</v>
      </c>
      <c r="J20" s="392" t="s">
        <v>27</v>
      </c>
      <c r="K20" s="369" t="s">
        <v>27</v>
      </c>
      <c r="L20" s="707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6"/>
      <c r="AO20" s="546"/>
      <c r="AP20" s="546"/>
      <c r="AQ20" s="546"/>
      <c r="AR20" s="546"/>
      <c r="AS20" s="546"/>
      <c r="AT20" s="546"/>
      <c r="AU20" s="546"/>
      <c r="AV20" s="546"/>
      <c r="AW20" s="546"/>
      <c r="AX20" s="546"/>
      <c r="AY20" s="546"/>
      <c r="AZ20" s="546"/>
      <c r="BA20" s="546"/>
      <c r="BB20" s="546"/>
      <c r="BC20" s="546"/>
      <c r="BD20" s="546"/>
      <c r="BE20" s="546"/>
      <c r="BF20" s="546"/>
      <c r="BG20" s="546"/>
      <c r="BH20" s="546"/>
      <c r="BI20" s="546"/>
      <c r="BJ20" s="546"/>
      <c r="BK20" s="546"/>
      <c r="BL20" s="546"/>
      <c r="BM20" s="546"/>
    </row>
    <row r="21" spans="1:65" ht="17.25" customHeight="1">
      <c r="A21" s="691" t="s">
        <v>0</v>
      </c>
      <c r="B21" s="691" t="s">
        <v>37</v>
      </c>
      <c r="C21" s="396"/>
      <c r="D21" s="396"/>
      <c r="E21" s="396"/>
      <c r="F21" s="694" t="s">
        <v>718</v>
      </c>
      <c r="G21" s="697" t="s">
        <v>5</v>
      </c>
      <c r="H21" s="698"/>
      <c r="I21" s="698"/>
      <c r="J21" s="699"/>
      <c r="K21" s="397"/>
      <c r="L21" s="700" t="s">
        <v>719</v>
      </c>
      <c r="Q21" s="546"/>
      <c r="R21" s="546"/>
      <c r="S21" s="546"/>
      <c r="T21" s="546"/>
      <c r="U21" s="546"/>
      <c r="V21" s="546"/>
      <c r="W21" s="546"/>
      <c r="X21" s="546"/>
      <c r="Y21" s="546"/>
      <c r="Z21" s="546"/>
      <c r="AA21" s="546"/>
      <c r="AB21" s="546"/>
      <c r="AC21" s="546"/>
      <c r="AD21" s="546"/>
      <c r="AE21" s="546"/>
      <c r="AF21" s="546"/>
      <c r="AG21" s="546"/>
      <c r="AH21" s="546"/>
      <c r="AI21" s="546"/>
      <c r="AJ21" s="546"/>
      <c r="AK21" s="546"/>
      <c r="AL21" s="546"/>
      <c r="AM21" s="546"/>
      <c r="AN21" s="546"/>
      <c r="AO21" s="546"/>
      <c r="AP21" s="546"/>
      <c r="AQ21" s="546"/>
      <c r="AR21" s="546"/>
      <c r="AS21" s="546"/>
      <c r="AT21" s="546"/>
      <c r="AU21" s="546"/>
      <c r="AV21" s="546"/>
      <c r="AW21" s="546"/>
      <c r="AX21" s="546"/>
      <c r="AY21" s="546"/>
      <c r="AZ21" s="546"/>
      <c r="BA21" s="546"/>
      <c r="BB21" s="546"/>
      <c r="BC21" s="546"/>
      <c r="BD21" s="546"/>
      <c r="BE21" s="546"/>
      <c r="BF21" s="546"/>
      <c r="BG21" s="546"/>
      <c r="BH21" s="546"/>
      <c r="BI21" s="546"/>
      <c r="BJ21" s="546"/>
      <c r="BK21" s="546"/>
      <c r="BL21" s="546"/>
      <c r="BM21" s="546"/>
    </row>
    <row r="22" spans="1:65" ht="17.25" customHeight="1">
      <c r="A22" s="692"/>
      <c r="B22" s="692"/>
      <c r="C22" s="398" t="s">
        <v>38</v>
      </c>
      <c r="D22" s="398" t="s">
        <v>39</v>
      </c>
      <c r="E22" s="398" t="s">
        <v>2</v>
      </c>
      <c r="F22" s="695"/>
      <c r="G22" s="396">
        <v>2561</v>
      </c>
      <c r="H22" s="396">
        <v>2562</v>
      </c>
      <c r="I22" s="396">
        <v>2563</v>
      </c>
      <c r="J22" s="396">
        <v>2564</v>
      </c>
      <c r="K22" s="396">
        <v>2565</v>
      </c>
      <c r="L22" s="701"/>
      <c r="Q22" s="546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546"/>
      <c r="AC22" s="546"/>
      <c r="AD22" s="546"/>
      <c r="AE22" s="546"/>
      <c r="AF22" s="546"/>
      <c r="AG22" s="546"/>
      <c r="AH22" s="546"/>
      <c r="AI22" s="546"/>
      <c r="AJ22" s="546"/>
      <c r="AK22" s="546"/>
      <c r="AL22" s="546"/>
      <c r="AM22" s="546"/>
      <c r="AN22" s="546"/>
      <c r="AO22" s="546"/>
      <c r="AP22" s="546"/>
      <c r="AQ22" s="546"/>
      <c r="AR22" s="546"/>
      <c r="AS22" s="546"/>
      <c r="AT22" s="546"/>
      <c r="AU22" s="546"/>
      <c r="AV22" s="546"/>
      <c r="AW22" s="546"/>
      <c r="AX22" s="546"/>
      <c r="AY22" s="546"/>
      <c r="AZ22" s="546"/>
      <c r="BA22" s="546"/>
      <c r="BB22" s="546"/>
      <c r="BC22" s="546"/>
      <c r="BD22" s="546"/>
      <c r="BE22" s="546"/>
      <c r="BF22" s="546"/>
      <c r="BG22" s="546"/>
      <c r="BH22" s="546"/>
      <c r="BI22" s="546"/>
      <c r="BJ22" s="546"/>
      <c r="BK22" s="546"/>
      <c r="BL22" s="546"/>
      <c r="BM22" s="546"/>
    </row>
    <row r="23" spans="1:65" ht="23.25" customHeight="1">
      <c r="A23" s="693"/>
      <c r="B23" s="693"/>
      <c r="C23" s="399"/>
      <c r="D23" s="399"/>
      <c r="E23" s="399"/>
      <c r="F23" s="696"/>
      <c r="G23" s="399" t="s">
        <v>27</v>
      </c>
      <c r="H23" s="399" t="s">
        <v>27</v>
      </c>
      <c r="I23" s="399" t="s">
        <v>27</v>
      </c>
      <c r="J23" s="399" t="s">
        <v>27</v>
      </c>
      <c r="K23" s="399" t="s">
        <v>27</v>
      </c>
      <c r="L23" s="702"/>
      <c r="Q23" s="546"/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6"/>
      <c r="AF23" s="546"/>
      <c r="AG23" s="546"/>
      <c r="AH23" s="546"/>
      <c r="AI23" s="546"/>
      <c r="AJ23" s="546"/>
      <c r="AK23" s="546"/>
      <c r="AL23" s="546"/>
      <c r="AM23" s="546"/>
      <c r="AN23" s="546"/>
      <c r="AO23" s="546"/>
      <c r="AP23" s="546"/>
      <c r="AQ23" s="546"/>
      <c r="AR23" s="546"/>
      <c r="AS23" s="546"/>
      <c r="AT23" s="546"/>
      <c r="AU23" s="546"/>
      <c r="AV23" s="546"/>
      <c r="AW23" s="546"/>
      <c r="AX23" s="546"/>
      <c r="AY23" s="546"/>
      <c r="AZ23" s="546"/>
      <c r="BA23" s="546"/>
      <c r="BB23" s="546"/>
      <c r="BC23" s="546"/>
      <c r="BD23" s="546"/>
      <c r="BE23" s="546"/>
      <c r="BF23" s="546"/>
      <c r="BG23" s="546"/>
      <c r="BH23" s="546"/>
      <c r="BI23" s="546"/>
      <c r="BJ23" s="546"/>
      <c r="BK23" s="546"/>
      <c r="BL23" s="546"/>
      <c r="BM23" s="546"/>
    </row>
    <row r="24" spans="1:65" ht="370.5" customHeight="1">
      <c r="A24" s="376">
        <v>3</v>
      </c>
      <c r="B24" s="385" t="s">
        <v>716</v>
      </c>
      <c r="C24" s="385" t="s">
        <v>712</v>
      </c>
      <c r="D24" s="385" t="s">
        <v>715</v>
      </c>
      <c r="E24" s="385" t="s">
        <v>804</v>
      </c>
      <c r="F24" s="390" t="s">
        <v>882</v>
      </c>
      <c r="G24" s="382" t="s">
        <v>16</v>
      </c>
      <c r="H24" s="382" t="s">
        <v>16</v>
      </c>
      <c r="I24" s="382" t="s">
        <v>16</v>
      </c>
      <c r="J24" s="393">
        <v>185000</v>
      </c>
      <c r="K24" s="393">
        <v>185000</v>
      </c>
      <c r="L24" s="394" t="s">
        <v>40</v>
      </c>
      <c r="Q24" s="546"/>
      <c r="R24" s="546"/>
      <c r="S24" s="546"/>
      <c r="T24" s="546"/>
      <c r="U24" s="546"/>
      <c r="V24" s="546"/>
      <c r="W24" s="546"/>
      <c r="X24" s="546"/>
      <c r="Y24" s="546"/>
      <c r="Z24" s="546"/>
      <c r="AA24" s="546"/>
      <c r="AB24" s="546"/>
      <c r="AC24" s="546"/>
      <c r="AD24" s="546"/>
      <c r="AE24" s="546"/>
      <c r="AF24" s="546"/>
      <c r="AG24" s="546"/>
      <c r="AH24" s="546"/>
      <c r="AI24" s="546"/>
      <c r="AJ24" s="546"/>
      <c r="AK24" s="546"/>
      <c r="AL24" s="546"/>
      <c r="AM24" s="546"/>
      <c r="AN24" s="546"/>
      <c r="AO24" s="546"/>
      <c r="AP24" s="546"/>
      <c r="AQ24" s="546"/>
      <c r="AR24" s="546"/>
      <c r="AS24" s="546"/>
      <c r="AT24" s="546"/>
      <c r="AU24" s="546"/>
      <c r="AV24" s="546"/>
      <c r="AW24" s="546"/>
      <c r="AX24" s="546"/>
      <c r="AY24" s="546"/>
      <c r="AZ24" s="546"/>
      <c r="BA24" s="546"/>
      <c r="BB24" s="546"/>
      <c r="BC24" s="546"/>
      <c r="BD24" s="546"/>
      <c r="BE24" s="546"/>
      <c r="BF24" s="546"/>
      <c r="BG24" s="546"/>
      <c r="BH24" s="546"/>
      <c r="BI24" s="546"/>
      <c r="BJ24" s="546"/>
      <c r="BK24" s="546"/>
      <c r="BL24" s="546"/>
      <c r="BM24" s="546"/>
    </row>
    <row r="25" spans="1:65" s="368" customFormat="1" ht="17.25" customHeight="1" thickBot="1">
      <c r="A25" s="720" t="s">
        <v>858</v>
      </c>
      <c r="B25" s="720"/>
      <c r="C25" s="720"/>
      <c r="D25" s="720"/>
      <c r="E25" s="720"/>
      <c r="F25" s="720"/>
      <c r="G25" s="720"/>
      <c r="H25" s="720"/>
      <c r="I25" s="720"/>
      <c r="J25" s="720"/>
      <c r="K25" s="720"/>
      <c r="L25" s="720"/>
      <c r="M25" s="369"/>
      <c r="N25" s="369"/>
      <c r="O25" s="369"/>
      <c r="P25" s="369"/>
      <c r="Q25" s="547"/>
      <c r="R25" s="547"/>
      <c r="S25" s="547"/>
      <c r="T25" s="547"/>
      <c r="U25" s="547"/>
      <c r="V25" s="547"/>
      <c r="W25" s="547"/>
      <c r="X25" s="547"/>
      <c r="Y25" s="547"/>
      <c r="Z25" s="547"/>
      <c r="AA25" s="547"/>
      <c r="AB25" s="547"/>
      <c r="AC25" s="547"/>
      <c r="AD25" s="547"/>
      <c r="AE25" s="547"/>
      <c r="AF25" s="547"/>
      <c r="AG25" s="547"/>
      <c r="AH25" s="547"/>
      <c r="AI25" s="547"/>
      <c r="AJ25" s="547"/>
      <c r="AK25" s="547"/>
      <c r="AL25" s="547"/>
      <c r="AM25" s="547"/>
      <c r="AN25" s="547"/>
      <c r="AO25" s="547"/>
      <c r="AP25" s="547"/>
      <c r="AQ25" s="547"/>
      <c r="AR25" s="547"/>
      <c r="AS25" s="547"/>
      <c r="AT25" s="547"/>
      <c r="AU25" s="547"/>
      <c r="AV25" s="547"/>
      <c r="AW25" s="547"/>
      <c r="AX25" s="547"/>
      <c r="AY25" s="547"/>
      <c r="AZ25" s="547"/>
      <c r="BA25" s="547"/>
      <c r="BB25" s="547"/>
      <c r="BC25" s="547"/>
      <c r="BD25" s="547"/>
      <c r="BE25" s="547"/>
      <c r="BF25" s="547"/>
      <c r="BG25" s="547"/>
      <c r="BH25" s="547"/>
      <c r="BI25" s="547"/>
      <c r="BJ25" s="547"/>
      <c r="BK25" s="547"/>
      <c r="BL25" s="547"/>
      <c r="BM25" s="547"/>
    </row>
    <row r="26" spans="1:65" s="368" customFormat="1" ht="17.25" customHeight="1" thickBot="1">
      <c r="A26" s="708" t="s">
        <v>36</v>
      </c>
      <c r="B26" s="708"/>
      <c r="C26" s="708"/>
      <c r="D26" s="708"/>
      <c r="E26" s="708"/>
      <c r="F26" s="709"/>
      <c r="G26" s="710"/>
      <c r="H26" s="711"/>
      <c r="I26" s="711"/>
      <c r="J26" s="711"/>
      <c r="K26" s="370"/>
      <c r="L26" s="377" t="s">
        <v>717</v>
      </c>
      <c r="M26" s="369"/>
      <c r="N26" s="369"/>
      <c r="O26" s="369"/>
      <c r="P26" s="369"/>
      <c r="Q26" s="547"/>
      <c r="R26" s="547"/>
      <c r="S26" s="547"/>
      <c r="T26" s="547"/>
      <c r="U26" s="547"/>
      <c r="V26" s="547"/>
      <c r="W26" s="547"/>
      <c r="X26" s="547"/>
      <c r="Y26" s="547"/>
      <c r="Z26" s="547"/>
      <c r="AA26" s="547"/>
      <c r="AB26" s="547"/>
      <c r="AC26" s="547"/>
      <c r="AD26" s="547"/>
      <c r="AE26" s="547"/>
      <c r="AF26" s="547"/>
      <c r="AG26" s="547"/>
      <c r="AH26" s="547"/>
      <c r="AI26" s="547"/>
      <c r="AJ26" s="547"/>
      <c r="AK26" s="547"/>
      <c r="AL26" s="547"/>
      <c r="AM26" s="547"/>
      <c r="AN26" s="547"/>
      <c r="AO26" s="547"/>
      <c r="AP26" s="547"/>
      <c r="AQ26" s="547"/>
      <c r="AR26" s="547"/>
      <c r="AS26" s="547"/>
      <c r="AT26" s="547"/>
      <c r="AU26" s="547"/>
      <c r="AV26" s="547"/>
      <c r="AW26" s="547"/>
      <c r="AX26" s="547"/>
      <c r="AY26" s="547"/>
      <c r="AZ26" s="547"/>
      <c r="BA26" s="547"/>
      <c r="BB26" s="547"/>
      <c r="BC26" s="547"/>
      <c r="BD26" s="547"/>
      <c r="BE26" s="547"/>
      <c r="BF26" s="547"/>
      <c r="BG26" s="547"/>
      <c r="BH26" s="547"/>
      <c r="BI26" s="547"/>
      <c r="BJ26" s="547"/>
      <c r="BK26" s="547"/>
      <c r="BL26" s="547"/>
      <c r="BM26" s="547"/>
    </row>
    <row r="27" spans="1:65" s="367" customFormat="1" ht="16.5" customHeight="1">
      <c r="A27" s="712" t="s">
        <v>812</v>
      </c>
      <c r="B27" s="712"/>
      <c r="C27" s="712"/>
      <c r="D27" s="712"/>
      <c r="E27" s="712"/>
      <c r="F27" s="712"/>
      <c r="G27" s="713"/>
      <c r="H27" s="711"/>
      <c r="I27" s="711"/>
      <c r="J27" s="711"/>
      <c r="K27" s="370"/>
      <c r="L27" s="369"/>
      <c r="M27" s="369"/>
      <c r="N27" s="369"/>
      <c r="O27" s="369"/>
      <c r="P27" s="369"/>
      <c r="Q27" s="548"/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8"/>
      <c r="AD27" s="548"/>
      <c r="AE27" s="548"/>
      <c r="AF27" s="548"/>
      <c r="AG27" s="548"/>
      <c r="AH27" s="548"/>
      <c r="AI27" s="548"/>
      <c r="AJ27" s="548"/>
      <c r="AK27" s="548"/>
      <c r="AL27" s="548"/>
      <c r="AM27" s="548"/>
      <c r="AN27" s="548"/>
      <c r="AO27" s="548"/>
      <c r="AP27" s="548"/>
      <c r="AQ27" s="548"/>
      <c r="AR27" s="548"/>
      <c r="AS27" s="548"/>
      <c r="AT27" s="548"/>
      <c r="AU27" s="548"/>
      <c r="AV27" s="548"/>
      <c r="AW27" s="548"/>
      <c r="AX27" s="548"/>
      <c r="AY27" s="548"/>
      <c r="AZ27" s="548"/>
      <c r="BA27" s="548"/>
      <c r="BB27" s="548"/>
      <c r="BC27" s="548"/>
      <c r="BD27" s="548"/>
      <c r="BE27" s="548"/>
      <c r="BF27" s="548"/>
      <c r="BG27" s="548"/>
      <c r="BH27" s="548"/>
      <c r="BI27" s="548"/>
      <c r="BJ27" s="548"/>
      <c r="BK27" s="548"/>
      <c r="BL27" s="548"/>
      <c r="BM27" s="548"/>
    </row>
    <row r="28" spans="1:65" s="371" customFormat="1" ht="22.5" customHeight="1">
      <c r="A28" s="714" t="s">
        <v>55</v>
      </c>
      <c r="B28" s="714"/>
      <c r="C28" s="714"/>
      <c r="D28" s="714"/>
      <c r="E28" s="714"/>
      <c r="F28" s="714"/>
      <c r="G28" s="715"/>
      <c r="H28" s="715"/>
      <c r="I28" s="716"/>
      <c r="J28" s="716"/>
      <c r="K28" s="370"/>
      <c r="L28" s="370"/>
      <c r="M28" s="370"/>
      <c r="N28" s="370"/>
      <c r="O28" s="370"/>
      <c r="P28" s="370"/>
      <c r="Q28" s="549"/>
      <c r="R28" s="549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49"/>
      <c r="AH28" s="549"/>
      <c r="AI28" s="549"/>
      <c r="AJ28" s="549"/>
      <c r="AK28" s="549"/>
      <c r="AL28" s="549"/>
      <c r="AM28" s="549"/>
      <c r="AN28" s="549"/>
      <c r="AO28" s="549"/>
      <c r="AP28" s="549"/>
      <c r="AQ28" s="549"/>
      <c r="AR28" s="549"/>
      <c r="AS28" s="549"/>
      <c r="AT28" s="549"/>
      <c r="AU28" s="549"/>
      <c r="AV28" s="549"/>
      <c r="AW28" s="549"/>
      <c r="AX28" s="549"/>
      <c r="AY28" s="549"/>
      <c r="AZ28" s="549"/>
      <c r="BA28" s="549"/>
      <c r="BB28" s="549"/>
      <c r="BC28" s="549"/>
      <c r="BD28" s="549"/>
      <c r="BE28" s="549"/>
      <c r="BF28" s="549"/>
      <c r="BG28" s="549"/>
      <c r="BH28" s="549"/>
      <c r="BI28" s="549"/>
      <c r="BJ28" s="549"/>
      <c r="BK28" s="549"/>
      <c r="BL28" s="549"/>
      <c r="BM28" s="549"/>
    </row>
    <row r="29" spans="1:65" s="372" customFormat="1" ht="15.75" hidden="1" customHeight="1">
      <c r="A29" s="705" t="s">
        <v>0</v>
      </c>
      <c r="B29" s="705" t="s">
        <v>2</v>
      </c>
      <c r="C29" s="378"/>
      <c r="D29" s="380"/>
      <c r="E29" s="380"/>
      <c r="F29" s="703" t="s">
        <v>2</v>
      </c>
      <c r="G29" s="705" t="s">
        <v>711</v>
      </c>
      <c r="H29" s="706"/>
      <c r="I29" s="706"/>
      <c r="J29" s="706"/>
      <c r="K29" s="369"/>
      <c r="L29" s="707" t="s">
        <v>711</v>
      </c>
      <c r="M29" s="369"/>
      <c r="N29" s="369"/>
      <c r="O29" s="369"/>
      <c r="P29" s="369"/>
      <c r="Q29" s="549"/>
      <c r="R29" s="549"/>
      <c r="S29" s="549"/>
      <c r="T29" s="549"/>
      <c r="U29" s="549"/>
      <c r="V29" s="549"/>
      <c r="W29" s="549"/>
      <c r="X29" s="549"/>
      <c r="Y29" s="549"/>
      <c r="Z29" s="549"/>
      <c r="AA29" s="549"/>
      <c r="AB29" s="549"/>
      <c r="AC29" s="549"/>
      <c r="AD29" s="549"/>
      <c r="AE29" s="549"/>
      <c r="AF29" s="549"/>
      <c r="AG29" s="549"/>
      <c r="AH29" s="549"/>
      <c r="AI29" s="549"/>
      <c r="AJ29" s="549"/>
      <c r="AK29" s="549"/>
      <c r="AL29" s="549"/>
      <c r="AM29" s="549"/>
      <c r="AN29" s="549"/>
      <c r="AO29" s="549"/>
      <c r="AP29" s="549"/>
      <c r="AQ29" s="549"/>
      <c r="AR29" s="549"/>
      <c r="AS29" s="549"/>
      <c r="AT29" s="549"/>
      <c r="AU29" s="549"/>
      <c r="AV29" s="549"/>
      <c r="AW29" s="549"/>
      <c r="AX29" s="549"/>
      <c r="AY29" s="549"/>
      <c r="AZ29" s="549"/>
      <c r="BA29" s="549"/>
      <c r="BB29" s="549"/>
      <c r="BC29" s="549"/>
      <c r="BD29" s="549"/>
      <c r="BE29" s="549"/>
      <c r="BF29" s="549"/>
      <c r="BG29" s="549"/>
      <c r="BH29" s="549"/>
      <c r="BI29" s="549"/>
      <c r="BJ29" s="549"/>
      <c r="BK29" s="549"/>
      <c r="BL29" s="549"/>
      <c r="BM29" s="549"/>
    </row>
    <row r="30" spans="1:65" s="374" customFormat="1" ht="15" hidden="1" customHeight="1">
      <c r="A30" s="705"/>
      <c r="B30" s="705"/>
      <c r="C30" s="373"/>
      <c r="D30" s="373"/>
      <c r="E30" s="373"/>
      <c r="F30" s="704"/>
      <c r="G30" s="372">
        <v>2558</v>
      </c>
      <c r="H30" s="392">
        <v>2559</v>
      </c>
      <c r="I30" s="392"/>
      <c r="J30" s="392">
        <v>2560</v>
      </c>
      <c r="K30" s="369">
        <v>2560</v>
      </c>
      <c r="L30" s="707"/>
      <c r="M30" s="369"/>
      <c r="N30" s="369"/>
      <c r="O30" s="369"/>
      <c r="P30" s="369"/>
      <c r="Q30" s="549"/>
      <c r="R30" s="549"/>
      <c r="S30" s="549"/>
      <c r="T30" s="549"/>
      <c r="U30" s="549"/>
      <c r="V30" s="549"/>
      <c r="W30" s="549"/>
      <c r="X30" s="549"/>
      <c r="Y30" s="549"/>
      <c r="Z30" s="549"/>
      <c r="AA30" s="549"/>
      <c r="AB30" s="549"/>
      <c r="AC30" s="549"/>
      <c r="AD30" s="549"/>
      <c r="AE30" s="549"/>
      <c r="AF30" s="549"/>
      <c r="AG30" s="549"/>
      <c r="AH30" s="549"/>
      <c r="AI30" s="549"/>
      <c r="AJ30" s="549"/>
      <c r="AK30" s="549"/>
      <c r="AL30" s="549"/>
      <c r="AM30" s="549"/>
      <c r="AN30" s="549"/>
      <c r="AO30" s="549"/>
      <c r="AP30" s="549"/>
      <c r="AQ30" s="549"/>
      <c r="AR30" s="549"/>
      <c r="AS30" s="549"/>
      <c r="AT30" s="549"/>
      <c r="AU30" s="549"/>
      <c r="AV30" s="549"/>
      <c r="AW30" s="549"/>
      <c r="AX30" s="549"/>
      <c r="AY30" s="549"/>
      <c r="AZ30" s="549"/>
      <c r="BA30" s="549"/>
      <c r="BB30" s="549"/>
      <c r="BC30" s="549"/>
      <c r="BD30" s="549"/>
      <c r="BE30" s="549"/>
      <c r="BF30" s="549"/>
      <c r="BG30" s="549"/>
      <c r="BH30" s="549"/>
      <c r="BI30" s="549"/>
      <c r="BJ30" s="549"/>
      <c r="BK30" s="549"/>
      <c r="BL30" s="549"/>
      <c r="BM30" s="549"/>
    </row>
    <row r="31" spans="1:65" ht="17.25" hidden="1" customHeight="1">
      <c r="A31" s="717"/>
      <c r="B31" s="717"/>
      <c r="C31" s="373"/>
      <c r="D31" s="373"/>
      <c r="E31" s="373"/>
      <c r="F31" s="704"/>
      <c r="G31" s="374" t="s">
        <v>27</v>
      </c>
      <c r="H31" s="392" t="s">
        <v>27</v>
      </c>
      <c r="J31" s="392" t="s">
        <v>27</v>
      </c>
      <c r="K31" s="369" t="s">
        <v>27</v>
      </c>
      <c r="L31" s="707"/>
      <c r="Q31" s="546"/>
      <c r="R31" s="546"/>
      <c r="S31" s="546"/>
      <c r="T31" s="546"/>
      <c r="U31" s="546"/>
      <c r="V31" s="546"/>
      <c r="W31" s="546"/>
      <c r="X31" s="546"/>
      <c r="Y31" s="546"/>
      <c r="Z31" s="546"/>
      <c r="AA31" s="546"/>
      <c r="AB31" s="546"/>
      <c r="AC31" s="546"/>
      <c r="AD31" s="546"/>
      <c r="AE31" s="546"/>
      <c r="AF31" s="546"/>
      <c r="AG31" s="546"/>
      <c r="AH31" s="546"/>
      <c r="AI31" s="546"/>
      <c r="AJ31" s="546"/>
      <c r="AK31" s="546"/>
      <c r="AL31" s="546"/>
      <c r="AM31" s="546"/>
      <c r="AN31" s="546"/>
      <c r="AO31" s="546"/>
      <c r="AP31" s="546"/>
      <c r="AQ31" s="546"/>
      <c r="AR31" s="546"/>
      <c r="AS31" s="546"/>
      <c r="AT31" s="546"/>
      <c r="AU31" s="546"/>
      <c r="AV31" s="546"/>
      <c r="AW31" s="546"/>
      <c r="AX31" s="546"/>
      <c r="AY31" s="546"/>
      <c r="AZ31" s="546"/>
      <c r="BA31" s="546"/>
      <c r="BB31" s="546"/>
      <c r="BC31" s="546"/>
      <c r="BD31" s="546"/>
      <c r="BE31" s="546"/>
      <c r="BF31" s="546"/>
      <c r="BG31" s="546"/>
      <c r="BH31" s="546"/>
      <c r="BI31" s="546"/>
      <c r="BJ31" s="546"/>
      <c r="BK31" s="546"/>
      <c r="BL31" s="546"/>
      <c r="BM31" s="546"/>
    </row>
    <row r="32" spans="1:65" ht="17.25" customHeight="1">
      <c r="A32" s="691" t="s">
        <v>0</v>
      </c>
      <c r="B32" s="691" t="s">
        <v>37</v>
      </c>
      <c r="C32" s="396"/>
      <c r="D32" s="396"/>
      <c r="E32" s="396"/>
      <c r="F32" s="694" t="s">
        <v>718</v>
      </c>
      <c r="G32" s="697" t="s">
        <v>5</v>
      </c>
      <c r="H32" s="698"/>
      <c r="I32" s="698"/>
      <c r="J32" s="699"/>
      <c r="K32" s="397"/>
      <c r="L32" s="700" t="s">
        <v>719</v>
      </c>
      <c r="Q32" s="546"/>
      <c r="R32" s="546"/>
      <c r="S32" s="546"/>
      <c r="T32" s="546"/>
      <c r="U32" s="546"/>
      <c r="V32" s="546"/>
      <c r="W32" s="546"/>
      <c r="X32" s="546"/>
      <c r="Y32" s="546"/>
      <c r="Z32" s="546"/>
      <c r="AA32" s="546"/>
      <c r="AB32" s="546"/>
      <c r="AC32" s="546"/>
      <c r="AD32" s="546"/>
      <c r="AE32" s="546"/>
      <c r="AF32" s="546"/>
      <c r="AG32" s="546"/>
      <c r="AH32" s="546"/>
      <c r="AI32" s="546"/>
      <c r="AJ32" s="546"/>
      <c r="AK32" s="546"/>
      <c r="AL32" s="546"/>
      <c r="AM32" s="546"/>
      <c r="AN32" s="546"/>
      <c r="AO32" s="546"/>
      <c r="AP32" s="546"/>
      <c r="AQ32" s="546"/>
      <c r="AR32" s="546"/>
      <c r="AS32" s="546"/>
      <c r="AT32" s="546"/>
      <c r="AU32" s="546"/>
      <c r="AV32" s="546"/>
      <c r="AW32" s="546"/>
      <c r="AX32" s="546"/>
      <c r="AY32" s="546"/>
      <c r="AZ32" s="546"/>
      <c r="BA32" s="546"/>
      <c r="BB32" s="546"/>
      <c r="BC32" s="546"/>
      <c r="BD32" s="546"/>
      <c r="BE32" s="546"/>
      <c r="BF32" s="546"/>
      <c r="BG32" s="546"/>
      <c r="BH32" s="546"/>
      <c r="BI32" s="546"/>
      <c r="BJ32" s="546"/>
      <c r="BK32" s="546"/>
      <c r="BL32" s="546"/>
      <c r="BM32" s="546"/>
    </row>
    <row r="33" spans="1:65" ht="17.25" customHeight="1">
      <c r="A33" s="692"/>
      <c r="B33" s="692"/>
      <c r="C33" s="398" t="s">
        <v>38</v>
      </c>
      <c r="D33" s="398" t="s">
        <v>39</v>
      </c>
      <c r="E33" s="398" t="s">
        <v>2</v>
      </c>
      <c r="F33" s="695"/>
      <c r="G33" s="396">
        <v>2561</v>
      </c>
      <c r="H33" s="396">
        <v>2562</v>
      </c>
      <c r="I33" s="396">
        <v>2563</v>
      </c>
      <c r="J33" s="396">
        <v>2564</v>
      </c>
      <c r="K33" s="396">
        <v>2565</v>
      </c>
      <c r="L33" s="701"/>
      <c r="Q33" s="546"/>
      <c r="R33" s="546"/>
      <c r="S33" s="546"/>
      <c r="T33" s="546"/>
      <c r="U33" s="546"/>
      <c r="V33" s="546"/>
      <c r="W33" s="546"/>
      <c r="X33" s="546"/>
      <c r="Y33" s="546"/>
      <c r="Z33" s="546"/>
      <c r="AA33" s="546"/>
      <c r="AB33" s="546"/>
      <c r="AC33" s="546"/>
      <c r="AD33" s="546"/>
      <c r="AE33" s="546"/>
      <c r="AF33" s="546"/>
      <c r="AG33" s="546"/>
      <c r="AH33" s="546"/>
      <c r="AI33" s="546"/>
      <c r="AJ33" s="546"/>
      <c r="AK33" s="546"/>
      <c r="AL33" s="546"/>
      <c r="AM33" s="546"/>
      <c r="AN33" s="546"/>
      <c r="AO33" s="546"/>
      <c r="AP33" s="546"/>
      <c r="AQ33" s="546"/>
      <c r="AR33" s="546"/>
      <c r="AS33" s="546"/>
      <c r="AT33" s="546"/>
      <c r="AU33" s="546"/>
      <c r="AV33" s="546"/>
      <c r="AW33" s="546"/>
      <c r="AX33" s="546"/>
      <c r="AY33" s="546"/>
      <c r="AZ33" s="546"/>
      <c r="BA33" s="546"/>
      <c r="BB33" s="546"/>
      <c r="BC33" s="546"/>
      <c r="BD33" s="546"/>
      <c r="BE33" s="546"/>
      <c r="BF33" s="546"/>
      <c r="BG33" s="546"/>
      <c r="BH33" s="546"/>
      <c r="BI33" s="546"/>
      <c r="BJ33" s="546"/>
      <c r="BK33" s="546"/>
      <c r="BL33" s="546"/>
      <c r="BM33" s="546"/>
    </row>
    <row r="34" spans="1:65" ht="23.25" customHeight="1">
      <c r="A34" s="693"/>
      <c r="B34" s="693"/>
      <c r="C34" s="399"/>
      <c r="D34" s="399"/>
      <c r="E34" s="399"/>
      <c r="F34" s="696"/>
      <c r="G34" s="399" t="s">
        <v>27</v>
      </c>
      <c r="H34" s="399" t="s">
        <v>27</v>
      </c>
      <c r="I34" s="399" t="s">
        <v>27</v>
      </c>
      <c r="J34" s="399" t="s">
        <v>27</v>
      </c>
      <c r="K34" s="399" t="s">
        <v>27</v>
      </c>
      <c r="L34" s="702"/>
      <c r="Q34" s="546"/>
      <c r="R34" s="546"/>
      <c r="S34" s="546"/>
      <c r="T34" s="546"/>
      <c r="U34" s="546"/>
      <c r="V34" s="546"/>
      <c r="W34" s="546"/>
      <c r="X34" s="546"/>
      <c r="Y34" s="546"/>
      <c r="Z34" s="546"/>
      <c r="AA34" s="546"/>
      <c r="AB34" s="546"/>
      <c r="AC34" s="546"/>
      <c r="AD34" s="546"/>
      <c r="AE34" s="546"/>
      <c r="AF34" s="546"/>
      <c r="AG34" s="546"/>
      <c r="AH34" s="546"/>
      <c r="AI34" s="546"/>
      <c r="AJ34" s="546"/>
      <c r="AK34" s="546"/>
      <c r="AL34" s="546"/>
      <c r="AM34" s="546"/>
      <c r="AN34" s="546"/>
      <c r="AO34" s="546"/>
      <c r="AP34" s="546"/>
      <c r="AQ34" s="546"/>
      <c r="AR34" s="546"/>
      <c r="AS34" s="546"/>
      <c r="AT34" s="546"/>
      <c r="AU34" s="546"/>
      <c r="AV34" s="546"/>
      <c r="AW34" s="546"/>
      <c r="AX34" s="546"/>
      <c r="AY34" s="546"/>
      <c r="AZ34" s="546"/>
      <c r="BA34" s="546"/>
      <c r="BB34" s="546"/>
      <c r="BC34" s="546"/>
      <c r="BD34" s="546"/>
      <c r="BE34" s="546"/>
      <c r="BF34" s="546"/>
      <c r="BG34" s="546"/>
      <c r="BH34" s="546"/>
      <c r="BI34" s="546"/>
      <c r="BJ34" s="546"/>
      <c r="BK34" s="546"/>
      <c r="BL34" s="546"/>
      <c r="BM34" s="546"/>
    </row>
    <row r="35" spans="1:65" s="374" customFormat="1" ht="15" hidden="1" customHeight="1">
      <c r="A35" s="705" t="s">
        <v>0</v>
      </c>
      <c r="B35" s="705" t="s">
        <v>2</v>
      </c>
      <c r="C35" s="378"/>
      <c r="D35" s="380"/>
      <c r="E35" s="380"/>
      <c r="F35" s="703" t="s">
        <v>2</v>
      </c>
      <c r="G35" s="705" t="s">
        <v>711</v>
      </c>
      <c r="H35" s="706"/>
      <c r="I35" s="706"/>
      <c r="J35" s="706"/>
      <c r="K35" s="369"/>
      <c r="L35" s="707" t="s">
        <v>711</v>
      </c>
      <c r="M35" s="369"/>
      <c r="N35" s="369"/>
      <c r="O35" s="369"/>
      <c r="P35" s="369"/>
      <c r="Q35" s="549"/>
      <c r="R35" s="549"/>
      <c r="S35" s="549"/>
      <c r="T35" s="549"/>
      <c r="U35" s="549"/>
      <c r="V35" s="549"/>
      <c r="W35" s="549"/>
      <c r="X35" s="549"/>
      <c r="Y35" s="549"/>
      <c r="Z35" s="549"/>
      <c r="AA35" s="549"/>
      <c r="AB35" s="549"/>
      <c r="AC35" s="549"/>
      <c r="AD35" s="549"/>
      <c r="AE35" s="549"/>
      <c r="AF35" s="549"/>
      <c r="AG35" s="549"/>
      <c r="AH35" s="549"/>
      <c r="AI35" s="549"/>
      <c r="AJ35" s="549"/>
      <c r="AK35" s="549"/>
      <c r="AL35" s="549"/>
      <c r="AM35" s="549"/>
      <c r="AN35" s="549"/>
      <c r="AO35" s="549"/>
      <c r="AP35" s="549"/>
      <c r="AQ35" s="549"/>
      <c r="AR35" s="549"/>
      <c r="AS35" s="549"/>
      <c r="AT35" s="549"/>
      <c r="AU35" s="549"/>
      <c r="AV35" s="549"/>
      <c r="AW35" s="549"/>
      <c r="AX35" s="549"/>
      <c r="AY35" s="549"/>
      <c r="AZ35" s="549"/>
      <c r="BA35" s="549"/>
      <c r="BB35" s="549"/>
      <c r="BC35" s="549"/>
      <c r="BD35" s="549"/>
      <c r="BE35" s="549"/>
      <c r="BF35" s="549"/>
      <c r="BG35" s="549"/>
      <c r="BH35" s="549"/>
      <c r="BI35" s="549"/>
      <c r="BJ35" s="549"/>
      <c r="BK35" s="549"/>
      <c r="BL35" s="549"/>
      <c r="BM35" s="549"/>
    </row>
    <row r="36" spans="1:65" ht="17.25" hidden="1" customHeight="1">
      <c r="A36" s="705"/>
      <c r="B36" s="705"/>
      <c r="C36" s="371"/>
      <c r="D36" s="371"/>
      <c r="E36" s="371"/>
      <c r="F36" s="721"/>
      <c r="G36" s="372">
        <v>2558</v>
      </c>
      <c r="H36" s="392">
        <v>2559</v>
      </c>
      <c r="J36" s="392">
        <v>2560</v>
      </c>
      <c r="K36" s="369">
        <v>2560</v>
      </c>
      <c r="L36" s="707"/>
      <c r="Q36" s="546"/>
      <c r="R36" s="546"/>
      <c r="S36" s="546"/>
      <c r="T36" s="546"/>
      <c r="U36" s="546"/>
      <c r="V36" s="546"/>
      <c r="W36" s="546"/>
      <c r="X36" s="546"/>
      <c r="Y36" s="546"/>
      <c r="Z36" s="546"/>
      <c r="AA36" s="546"/>
      <c r="AB36" s="546"/>
      <c r="AC36" s="546"/>
      <c r="AD36" s="546"/>
      <c r="AE36" s="546"/>
      <c r="AF36" s="546"/>
      <c r="AG36" s="546"/>
      <c r="AH36" s="546"/>
      <c r="AI36" s="546"/>
      <c r="AJ36" s="546"/>
      <c r="AK36" s="546"/>
      <c r="AL36" s="546"/>
      <c r="AM36" s="546"/>
      <c r="AN36" s="546"/>
      <c r="AO36" s="546"/>
      <c r="AP36" s="546"/>
      <c r="AQ36" s="546"/>
      <c r="AR36" s="546"/>
      <c r="AS36" s="546"/>
      <c r="AT36" s="546"/>
      <c r="AU36" s="546"/>
      <c r="AV36" s="546"/>
      <c r="AW36" s="546"/>
      <c r="AX36" s="546"/>
      <c r="AY36" s="546"/>
      <c r="AZ36" s="546"/>
      <c r="BA36" s="546"/>
      <c r="BB36" s="546"/>
      <c r="BC36" s="546"/>
      <c r="BD36" s="546"/>
      <c r="BE36" s="546"/>
      <c r="BF36" s="546"/>
      <c r="BG36" s="546"/>
      <c r="BH36" s="546"/>
      <c r="BI36" s="546"/>
      <c r="BJ36" s="546"/>
      <c r="BK36" s="546"/>
      <c r="BL36" s="546"/>
      <c r="BM36" s="546"/>
    </row>
    <row r="37" spans="1:65" ht="153.75" customHeight="1">
      <c r="A37" s="468">
        <v>4</v>
      </c>
      <c r="B37" s="386" t="s">
        <v>716</v>
      </c>
      <c r="C37" s="386" t="s">
        <v>712</v>
      </c>
      <c r="D37" s="386" t="s">
        <v>720</v>
      </c>
      <c r="E37" s="469" t="s">
        <v>725</v>
      </c>
      <c r="F37" s="470" t="s">
        <v>728</v>
      </c>
      <c r="G37" s="471" t="s">
        <v>16</v>
      </c>
      <c r="H37" s="471" t="s">
        <v>16</v>
      </c>
      <c r="I37" s="472">
        <v>1980000</v>
      </c>
      <c r="J37" s="471" t="s">
        <v>42</v>
      </c>
      <c r="K37" s="471" t="s">
        <v>16</v>
      </c>
      <c r="L37" s="423" t="s">
        <v>40</v>
      </c>
      <c r="Q37" s="546"/>
      <c r="R37" s="546"/>
      <c r="S37" s="546"/>
      <c r="T37" s="546"/>
      <c r="U37" s="546"/>
      <c r="V37" s="546"/>
      <c r="W37" s="546"/>
      <c r="X37" s="546"/>
      <c r="Y37" s="546"/>
      <c r="Z37" s="546"/>
      <c r="AA37" s="546"/>
      <c r="AB37" s="546"/>
      <c r="AC37" s="546"/>
      <c r="AD37" s="546"/>
      <c r="AE37" s="546"/>
      <c r="AF37" s="546"/>
      <c r="AG37" s="546"/>
      <c r="AH37" s="546"/>
      <c r="AI37" s="546"/>
      <c r="AJ37" s="546"/>
      <c r="AK37" s="546"/>
      <c r="AL37" s="546"/>
      <c r="AM37" s="546"/>
      <c r="AN37" s="546"/>
      <c r="AO37" s="546"/>
      <c r="AP37" s="546"/>
      <c r="AQ37" s="546"/>
      <c r="AR37" s="546"/>
      <c r="AS37" s="546"/>
      <c r="AT37" s="546"/>
      <c r="AU37" s="546"/>
      <c r="AV37" s="546"/>
      <c r="AW37" s="546"/>
      <c r="AX37" s="546"/>
      <c r="AY37" s="546"/>
      <c r="AZ37" s="546"/>
      <c r="BA37" s="546"/>
      <c r="BB37" s="546"/>
      <c r="BC37" s="546"/>
      <c r="BD37" s="546"/>
      <c r="BE37" s="546"/>
      <c r="BF37" s="546"/>
      <c r="BG37" s="546"/>
      <c r="BH37" s="546"/>
      <c r="BI37" s="546"/>
      <c r="BJ37" s="546"/>
      <c r="BK37" s="546"/>
      <c r="BL37" s="546"/>
      <c r="BM37" s="546"/>
    </row>
    <row r="38" spans="1:65" ht="214.5" customHeight="1">
      <c r="A38" s="404"/>
      <c r="B38" s="395"/>
      <c r="C38" s="395"/>
      <c r="D38" s="395"/>
      <c r="E38" s="473"/>
      <c r="F38" s="438"/>
      <c r="G38" s="406"/>
      <c r="H38" s="406"/>
      <c r="I38" s="464"/>
      <c r="J38" s="406"/>
      <c r="K38" s="406"/>
      <c r="L38" s="407"/>
      <c r="Q38" s="546"/>
      <c r="R38" s="546"/>
      <c r="S38" s="546"/>
      <c r="T38" s="546"/>
      <c r="U38" s="546"/>
      <c r="V38" s="546"/>
      <c r="W38" s="546"/>
      <c r="X38" s="546"/>
      <c r="Y38" s="546"/>
      <c r="Z38" s="546"/>
      <c r="AA38" s="546"/>
      <c r="AB38" s="546"/>
      <c r="AC38" s="546"/>
      <c r="AD38" s="546"/>
      <c r="AE38" s="546"/>
      <c r="AF38" s="546"/>
      <c r="AG38" s="546"/>
      <c r="AH38" s="546"/>
      <c r="AI38" s="546"/>
      <c r="AJ38" s="546"/>
      <c r="AK38" s="546"/>
      <c r="AL38" s="546"/>
      <c r="AM38" s="546"/>
      <c r="AN38" s="546"/>
      <c r="AO38" s="546"/>
      <c r="AP38" s="546"/>
      <c r="AQ38" s="546"/>
      <c r="AR38" s="546"/>
      <c r="AS38" s="546"/>
      <c r="AT38" s="546"/>
      <c r="AU38" s="546"/>
      <c r="AV38" s="546"/>
      <c r="AW38" s="546"/>
      <c r="AX38" s="546"/>
      <c r="AY38" s="546"/>
      <c r="AZ38" s="546"/>
      <c r="BA38" s="546"/>
      <c r="BB38" s="546"/>
      <c r="BC38" s="546"/>
      <c r="BD38" s="546"/>
      <c r="BE38" s="546"/>
      <c r="BF38" s="546"/>
      <c r="BG38" s="546"/>
      <c r="BH38" s="546"/>
      <c r="BI38" s="546"/>
      <c r="BJ38" s="546"/>
      <c r="BK38" s="546"/>
      <c r="BL38" s="546"/>
      <c r="BM38" s="546"/>
    </row>
    <row r="39" spans="1:65" ht="20.25" customHeight="1" thickBot="1">
      <c r="A39" s="722" t="s">
        <v>788</v>
      </c>
      <c r="B39" s="722"/>
      <c r="C39" s="722"/>
      <c r="D39" s="722"/>
      <c r="E39" s="722"/>
      <c r="F39" s="722"/>
      <c r="G39" s="722"/>
      <c r="H39" s="722"/>
      <c r="I39" s="722"/>
      <c r="J39" s="722"/>
      <c r="K39" s="722"/>
      <c r="L39" s="722"/>
      <c r="Q39" s="546"/>
      <c r="R39" s="546"/>
      <c r="S39" s="546"/>
      <c r="T39" s="546"/>
      <c r="U39" s="546"/>
      <c r="V39" s="546"/>
      <c r="W39" s="546"/>
      <c r="X39" s="546"/>
      <c r="Y39" s="546"/>
      <c r="Z39" s="546"/>
      <c r="AA39" s="546"/>
      <c r="AB39" s="546"/>
      <c r="AC39" s="546"/>
      <c r="AD39" s="546"/>
      <c r="AE39" s="546"/>
      <c r="AF39" s="546"/>
      <c r="AG39" s="546"/>
      <c r="AH39" s="546"/>
      <c r="AI39" s="546"/>
      <c r="AJ39" s="546"/>
      <c r="AK39" s="546"/>
      <c r="AL39" s="546"/>
      <c r="AM39" s="546"/>
      <c r="AN39" s="546"/>
      <c r="AO39" s="546"/>
      <c r="AP39" s="546"/>
      <c r="AQ39" s="546"/>
      <c r="AR39" s="546"/>
      <c r="AS39" s="546"/>
      <c r="AT39" s="546"/>
      <c r="AU39" s="546"/>
      <c r="AV39" s="546"/>
      <c r="AW39" s="546"/>
      <c r="AX39" s="546"/>
      <c r="AY39" s="546"/>
      <c r="AZ39" s="546"/>
      <c r="BA39" s="546"/>
      <c r="BB39" s="546"/>
      <c r="BC39" s="546"/>
      <c r="BD39" s="546"/>
      <c r="BE39" s="546"/>
      <c r="BF39" s="546"/>
      <c r="BG39" s="546"/>
      <c r="BH39" s="546"/>
      <c r="BI39" s="546"/>
      <c r="BJ39" s="546"/>
      <c r="BK39" s="546"/>
      <c r="BL39" s="546"/>
      <c r="BM39" s="546"/>
    </row>
    <row r="40" spans="1:65" s="368" customFormat="1" ht="17.25" customHeight="1" thickBot="1">
      <c r="A40" s="708" t="s">
        <v>36</v>
      </c>
      <c r="B40" s="708"/>
      <c r="C40" s="708"/>
      <c r="D40" s="708"/>
      <c r="E40" s="708"/>
      <c r="F40" s="709"/>
      <c r="G40" s="710"/>
      <c r="H40" s="711"/>
      <c r="I40" s="711"/>
      <c r="J40" s="711"/>
      <c r="K40" s="370"/>
      <c r="L40" s="377" t="s">
        <v>717</v>
      </c>
      <c r="M40" s="369"/>
      <c r="N40" s="369"/>
      <c r="O40" s="369"/>
      <c r="P40" s="369"/>
      <c r="Q40" s="547"/>
      <c r="R40" s="547"/>
      <c r="S40" s="547"/>
      <c r="T40" s="547"/>
      <c r="U40" s="547"/>
      <c r="V40" s="547"/>
      <c r="W40" s="547"/>
      <c r="X40" s="547"/>
      <c r="Y40" s="547"/>
      <c r="Z40" s="547"/>
      <c r="AA40" s="547"/>
      <c r="AB40" s="547"/>
      <c r="AC40" s="547"/>
      <c r="AD40" s="547"/>
      <c r="AE40" s="547"/>
      <c r="AF40" s="547"/>
      <c r="AG40" s="547"/>
      <c r="AH40" s="547"/>
      <c r="AI40" s="547"/>
      <c r="AJ40" s="547"/>
      <c r="AK40" s="547"/>
      <c r="AL40" s="547"/>
      <c r="AM40" s="547"/>
      <c r="AN40" s="547"/>
      <c r="AO40" s="547"/>
      <c r="AP40" s="547"/>
      <c r="AQ40" s="547"/>
      <c r="AR40" s="547"/>
      <c r="AS40" s="547"/>
      <c r="AT40" s="547"/>
      <c r="AU40" s="547"/>
      <c r="AV40" s="547"/>
      <c r="AW40" s="547"/>
      <c r="AX40" s="547"/>
      <c r="AY40" s="547"/>
      <c r="AZ40" s="547"/>
      <c r="BA40" s="547"/>
      <c r="BB40" s="547"/>
      <c r="BC40" s="547"/>
      <c r="BD40" s="547"/>
      <c r="BE40" s="547"/>
      <c r="BF40" s="547"/>
      <c r="BG40" s="547"/>
      <c r="BH40" s="547"/>
      <c r="BI40" s="547"/>
      <c r="BJ40" s="547"/>
      <c r="BK40" s="547"/>
      <c r="BL40" s="547"/>
      <c r="BM40" s="547"/>
    </row>
    <row r="41" spans="1:65" s="367" customFormat="1" ht="16.5" customHeight="1">
      <c r="A41" s="712" t="s">
        <v>812</v>
      </c>
      <c r="B41" s="712"/>
      <c r="C41" s="712"/>
      <c r="D41" s="712"/>
      <c r="E41" s="712"/>
      <c r="F41" s="712"/>
      <c r="G41" s="713"/>
      <c r="H41" s="711"/>
      <c r="I41" s="711"/>
      <c r="J41" s="711"/>
      <c r="K41" s="370"/>
      <c r="L41" s="369"/>
      <c r="M41" s="369"/>
      <c r="N41" s="369"/>
      <c r="O41" s="369"/>
      <c r="P41" s="369"/>
      <c r="Q41" s="548"/>
      <c r="R41" s="548"/>
      <c r="S41" s="548"/>
      <c r="T41" s="548"/>
      <c r="U41" s="548"/>
      <c r="V41" s="548"/>
      <c r="W41" s="548"/>
      <c r="X41" s="548"/>
      <c r="Y41" s="548"/>
      <c r="Z41" s="548"/>
      <c r="AA41" s="548"/>
      <c r="AB41" s="548"/>
      <c r="AC41" s="548"/>
      <c r="AD41" s="548"/>
      <c r="AE41" s="548"/>
      <c r="AF41" s="548"/>
      <c r="AG41" s="548"/>
      <c r="AH41" s="548"/>
      <c r="AI41" s="548"/>
      <c r="AJ41" s="548"/>
      <c r="AK41" s="548"/>
      <c r="AL41" s="548"/>
      <c r="AM41" s="548"/>
      <c r="AN41" s="548"/>
      <c r="AO41" s="548"/>
      <c r="AP41" s="548"/>
      <c r="AQ41" s="548"/>
      <c r="AR41" s="548"/>
      <c r="AS41" s="548"/>
      <c r="AT41" s="548"/>
      <c r="AU41" s="548"/>
      <c r="AV41" s="548"/>
      <c r="AW41" s="548"/>
      <c r="AX41" s="548"/>
      <c r="AY41" s="548"/>
      <c r="AZ41" s="548"/>
      <c r="BA41" s="548"/>
      <c r="BB41" s="548"/>
      <c r="BC41" s="548"/>
      <c r="BD41" s="548"/>
      <c r="BE41" s="548"/>
      <c r="BF41" s="548"/>
      <c r="BG41" s="548"/>
      <c r="BH41" s="548"/>
      <c r="BI41" s="548"/>
      <c r="BJ41" s="548"/>
      <c r="BK41" s="548"/>
      <c r="BL41" s="548"/>
      <c r="BM41" s="548"/>
    </row>
    <row r="42" spans="1:65" s="371" customFormat="1" ht="22.5" customHeight="1">
      <c r="A42" s="714" t="s">
        <v>55</v>
      </c>
      <c r="B42" s="714"/>
      <c r="C42" s="714"/>
      <c r="D42" s="714"/>
      <c r="E42" s="714"/>
      <c r="F42" s="714"/>
      <c r="G42" s="715"/>
      <c r="H42" s="715"/>
      <c r="I42" s="716"/>
      <c r="J42" s="716"/>
      <c r="K42" s="370"/>
      <c r="L42" s="370"/>
      <c r="M42" s="370"/>
      <c r="N42" s="370"/>
      <c r="O42" s="370"/>
      <c r="P42" s="370"/>
      <c r="Q42" s="549"/>
      <c r="R42" s="549"/>
      <c r="S42" s="549"/>
      <c r="T42" s="549"/>
      <c r="U42" s="549"/>
      <c r="V42" s="549"/>
      <c r="W42" s="549"/>
      <c r="X42" s="549"/>
      <c r="Y42" s="549"/>
      <c r="Z42" s="549"/>
      <c r="AA42" s="549"/>
      <c r="AB42" s="549"/>
      <c r="AC42" s="549"/>
      <c r="AD42" s="549"/>
      <c r="AE42" s="549"/>
      <c r="AF42" s="549"/>
      <c r="AG42" s="549"/>
      <c r="AH42" s="549"/>
      <c r="AI42" s="549"/>
      <c r="AJ42" s="549"/>
      <c r="AK42" s="549"/>
      <c r="AL42" s="549"/>
      <c r="AM42" s="549"/>
      <c r="AN42" s="549"/>
      <c r="AO42" s="549"/>
      <c r="AP42" s="549"/>
      <c r="AQ42" s="549"/>
      <c r="AR42" s="549"/>
      <c r="AS42" s="549"/>
      <c r="AT42" s="549"/>
      <c r="AU42" s="549"/>
      <c r="AV42" s="549"/>
      <c r="AW42" s="549"/>
      <c r="AX42" s="549"/>
      <c r="AY42" s="549"/>
      <c r="AZ42" s="549"/>
      <c r="BA42" s="549"/>
      <c r="BB42" s="549"/>
      <c r="BC42" s="549"/>
      <c r="BD42" s="549"/>
      <c r="BE42" s="549"/>
      <c r="BF42" s="549"/>
      <c r="BG42" s="549"/>
      <c r="BH42" s="549"/>
      <c r="BI42" s="549"/>
      <c r="BJ42" s="549"/>
      <c r="BK42" s="549"/>
      <c r="BL42" s="549"/>
      <c r="BM42" s="549"/>
    </row>
    <row r="43" spans="1:65" s="372" customFormat="1" ht="15.75" hidden="1" customHeight="1">
      <c r="A43" s="705" t="s">
        <v>0</v>
      </c>
      <c r="B43" s="705" t="s">
        <v>2</v>
      </c>
      <c r="C43" s="378"/>
      <c r="D43" s="380"/>
      <c r="E43" s="380"/>
      <c r="F43" s="703" t="s">
        <v>2</v>
      </c>
      <c r="G43" s="705" t="s">
        <v>711</v>
      </c>
      <c r="H43" s="706"/>
      <c r="I43" s="706"/>
      <c r="J43" s="706"/>
      <c r="K43" s="369"/>
      <c r="L43" s="707" t="s">
        <v>711</v>
      </c>
      <c r="M43" s="369"/>
      <c r="N43" s="369"/>
      <c r="O43" s="369"/>
      <c r="P43" s="369"/>
      <c r="Q43" s="549"/>
      <c r="R43" s="549"/>
      <c r="S43" s="549"/>
      <c r="T43" s="549"/>
      <c r="U43" s="549"/>
      <c r="V43" s="549"/>
      <c r="W43" s="549"/>
      <c r="X43" s="549"/>
      <c r="Y43" s="549"/>
      <c r="Z43" s="549"/>
      <c r="AA43" s="549"/>
      <c r="AB43" s="549"/>
      <c r="AC43" s="549"/>
      <c r="AD43" s="549"/>
      <c r="AE43" s="549"/>
      <c r="AF43" s="549"/>
      <c r="AG43" s="549"/>
      <c r="AH43" s="549"/>
      <c r="AI43" s="549"/>
      <c r="AJ43" s="549"/>
      <c r="AK43" s="549"/>
      <c r="AL43" s="549"/>
      <c r="AM43" s="549"/>
      <c r="AN43" s="549"/>
      <c r="AO43" s="549"/>
      <c r="AP43" s="549"/>
      <c r="AQ43" s="549"/>
      <c r="AR43" s="549"/>
      <c r="AS43" s="549"/>
      <c r="AT43" s="549"/>
      <c r="AU43" s="549"/>
      <c r="AV43" s="549"/>
      <c r="AW43" s="549"/>
      <c r="AX43" s="549"/>
      <c r="AY43" s="549"/>
      <c r="AZ43" s="549"/>
      <c r="BA43" s="549"/>
      <c r="BB43" s="549"/>
      <c r="BC43" s="549"/>
      <c r="BD43" s="549"/>
      <c r="BE43" s="549"/>
      <c r="BF43" s="549"/>
      <c r="BG43" s="549"/>
      <c r="BH43" s="549"/>
      <c r="BI43" s="549"/>
      <c r="BJ43" s="549"/>
      <c r="BK43" s="549"/>
      <c r="BL43" s="549"/>
      <c r="BM43" s="549"/>
    </row>
    <row r="44" spans="1:65" s="374" customFormat="1" ht="15" hidden="1" customHeight="1">
      <c r="A44" s="705"/>
      <c r="B44" s="705"/>
      <c r="C44" s="373"/>
      <c r="D44" s="373"/>
      <c r="E44" s="373"/>
      <c r="F44" s="704"/>
      <c r="G44" s="372">
        <v>2558</v>
      </c>
      <c r="H44" s="392">
        <v>2559</v>
      </c>
      <c r="I44" s="392"/>
      <c r="J44" s="392">
        <v>2560</v>
      </c>
      <c r="K44" s="369">
        <v>2560</v>
      </c>
      <c r="L44" s="707"/>
      <c r="M44" s="369"/>
      <c r="N44" s="369"/>
      <c r="O44" s="369"/>
      <c r="P44" s="369"/>
      <c r="Q44" s="549"/>
      <c r="R44" s="549"/>
      <c r="S44" s="549"/>
      <c r="T44" s="549"/>
      <c r="U44" s="549"/>
      <c r="V44" s="549"/>
      <c r="W44" s="549"/>
      <c r="X44" s="549"/>
      <c r="Y44" s="549"/>
      <c r="Z44" s="549"/>
      <c r="AA44" s="549"/>
      <c r="AB44" s="549"/>
      <c r="AC44" s="549"/>
      <c r="AD44" s="549"/>
      <c r="AE44" s="549"/>
      <c r="AF44" s="549"/>
      <c r="AG44" s="549"/>
      <c r="AH44" s="549"/>
      <c r="AI44" s="549"/>
      <c r="AJ44" s="549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49"/>
      <c r="AV44" s="549"/>
      <c r="AW44" s="549"/>
      <c r="AX44" s="549"/>
      <c r="AY44" s="549"/>
      <c r="AZ44" s="549"/>
      <c r="BA44" s="549"/>
      <c r="BB44" s="549"/>
      <c r="BC44" s="549"/>
      <c r="BD44" s="549"/>
      <c r="BE44" s="549"/>
      <c r="BF44" s="549"/>
      <c r="BG44" s="549"/>
      <c r="BH44" s="549"/>
      <c r="BI44" s="549"/>
      <c r="BJ44" s="549"/>
      <c r="BK44" s="549"/>
      <c r="BL44" s="549"/>
      <c r="BM44" s="549"/>
    </row>
    <row r="45" spans="1:65" ht="17.25" hidden="1" customHeight="1">
      <c r="A45" s="717"/>
      <c r="B45" s="717"/>
      <c r="C45" s="373"/>
      <c r="D45" s="373"/>
      <c r="E45" s="373"/>
      <c r="F45" s="704"/>
      <c r="G45" s="374" t="s">
        <v>27</v>
      </c>
      <c r="H45" s="392" t="s">
        <v>27</v>
      </c>
      <c r="J45" s="392" t="s">
        <v>27</v>
      </c>
      <c r="K45" s="369" t="s">
        <v>27</v>
      </c>
      <c r="L45" s="707"/>
      <c r="Q45" s="546"/>
      <c r="R45" s="546"/>
      <c r="S45" s="546"/>
      <c r="T45" s="546"/>
      <c r="U45" s="546"/>
      <c r="V45" s="546"/>
      <c r="W45" s="546"/>
      <c r="X45" s="546"/>
      <c r="Y45" s="546"/>
      <c r="Z45" s="546"/>
      <c r="AA45" s="546"/>
      <c r="AB45" s="546"/>
      <c r="AC45" s="546"/>
      <c r="AD45" s="546"/>
      <c r="AE45" s="546"/>
      <c r="AF45" s="546"/>
      <c r="AG45" s="546"/>
      <c r="AH45" s="546"/>
      <c r="AI45" s="546"/>
      <c r="AJ45" s="546"/>
      <c r="AK45" s="546"/>
      <c r="AL45" s="546"/>
      <c r="AM45" s="546"/>
      <c r="AN45" s="546"/>
      <c r="AO45" s="546"/>
      <c r="AP45" s="546"/>
      <c r="AQ45" s="546"/>
      <c r="AR45" s="546"/>
      <c r="AS45" s="546"/>
      <c r="AT45" s="546"/>
      <c r="AU45" s="546"/>
      <c r="AV45" s="546"/>
      <c r="AW45" s="546"/>
      <c r="AX45" s="546"/>
      <c r="AY45" s="546"/>
      <c r="AZ45" s="546"/>
      <c r="BA45" s="546"/>
      <c r="BB45" s="546"/>
      <c r="BC45" s="546"/>
      <c r="BD45" s="546"/>
      <c r="BE45" s="546"/>
      <c r="BF45" s="546"/>
      <c r="BG45" s="546"/>
      <c r="BH45" s="546"/>
      <c r="BI45" s="546"/>
      <c r="BJ45" s="546"/>
      <c r="BK45" s="546"/>
      <c r="BL45" s="546"/>
      <c r="BM45" s="546"/>
    </row>
    <row r="46" spans="1:65" ht="17.25" customHeight="1">
      <c r="A46" s="691" t="s">
        <v>0</v>
      </c>
      <c r="B46" s="691" t="s">
        <v>37</v>
      </c>
      <c r="C46" s="396"/>
      <c r="D46" s="396"/>
      <c r="E46" s="396"/>
      <c r="F46" s="694" t="s">
        <v>718</v>
      </c>
      <c r="G46" s="697" t="s">
        <v>5</v>
      </c>
      <c r="H46" s="698"/>
      <c r="I46" s="698"/>
      <c r="J46" s="699"/>
      <c r="K46" s="397"/>
      <c r="L46" s="700" t="s">
        <v>719</v>
      </c>
      <c r="Q46" s="546"/>
      <c r="R46" s="546"/>
      <c r="S46" s="546"/>
      <c r="T46" s="546"/>
      <c r="U46" s="546"/>
      <c r="V46" s="546"/>
      <c r="W46" s="546"/>
      <c r="X46" s="546"/>
      <c r="Y46" s="546"/>
      <c r="Z46" s="546"/>
      <c r="AA46" s="546"/>
      <c r="AB46" s="546"/>
      <c r="AC46" s="546"/>
      <c r="AD46" s="546"/>
      <c r="AE46" s="546"/>
      <c r="AF46" s="546"/>
      <c r="AG46" s="546"/>
      <c r="AH46" s="546"/>
      <c r="AI46" s="546"/>
      <c r="AJ46" s="546"/>
      <c r="AK46" s="546"/>
      <c r="AL46" s="546"/>
      <c r="AM46" s="546"/>
      <c r="AN46" s="546"/>
      <c r="AO46" s="546"/>
      <c r="AP46" s="546"/>
      <c r="AQ46" s="546"/>
      <c r="AR46" s="546"/>
      <c r="AS46" s="546"/>
      <c r="AT46" s="546"/>
      <c r="AU46" s="546"/>
      <c r="AV46" s="546"/>
      <c r="AW46" s="546"/>
      <c r="AX46" s="546"/>
      <c r="AY46" s="546"/>
      <c r="AZ46" s="546"/>
      <c r="BA46" s="546"/>
      <c r="BB46" s="546"/>
      <c r="BC46" s="546"/>
      <c r="BD46" s="546"/>
      <c r="BE46" s="546"/>
      <c r="BF46" s="546"/>
      <c r="BG46" s="546"/>
      <c r="BH46" s="546"/>
      <c r="BI46" s="546"/>
      <c r="BJ46" s="546"/>
      <c r="BK46" s="546"/>
      <c r="BL46" s="546"/>
      <c r="BM46" s="546"/>
    </row>
    <row r="47" spans="1:65" ht="17.25" customHeight="1">
      <c r="A47" s="692"/>
      <c r="B47" s="692"/>
      <c r="C47" s="398" t="s">
        <v>38</v>
      </c>
      <c r="D47" s="398" t="s">
        <v>39</v>
      </c>
      <c r="E47" s="398" t="s">
        <v>2</v>
      </c>
      <c r="F47" s="695"/>
      <c r="G47" s="396">
        <v>2561</v>
      </c>
      <c r="H47" s="396">
        <v>2562</v>
      </c>
      <c r="I47" s="396">
        <v>2563</v>
      </c>
      <c r="J47" s="396">
        <v>2564</v>
      </c>
      <c r="K47" s="396">
        <v>2565</v>
      </c>
      <c r="L47" s="701"/>
      <c r="Q47" s="546"/>
      <c r="R47" s="546"/>
      <c r="S47" s="546"/>
      <c r="T47" s="546"/>
      <c r="U47" s="546"/>
      <c r="V47" s="546"/>
      <c r="W47" s="546"/>
      <c r="X47" s="546"/>
      <c r="Y47" s="546"/>
      <c r="Z47" s="546"/>
      <c r="AA47" s="546"/>
      <c r="AB47" s="546"/>
      <c r="AC47" s="546"/>
      <c r="AD47" s="546"/>
      <c r="AE47" s="546"/>
      <c r="AF47" s="546"/>
      <c r="AG47" s="546"/>
      <c r="AH47" s="546"/>
      <c r="AI47" s="546"/>
      <c r="AJ47" s="546"/>
      <c r="AK47" s="546"/>
      <c r="AL47" s="546"/>
      <c r="AM47" s="546"/>
      <c r="AN47" s="546"/>
      <c r="AO47" s="546"/>
      <c r="AP47" s="546"/>
      <c r="AQ47" s="546"/>
      <c r="AR47" s="546"/>
      <c r="AS47" s="546"/>
      <c r="AT47" s="546"/>
      <c r="AU47" s="546"/>
      <c r="AV47" s="546"/>
      <c r="AW47" s="546"/>
      <c r="AX47" s="546"/>
      <c r="AY47" s="546"/>
      <c r="AZ47" s="546"/>
      <c r="BA47" s="546"/>
      <c r="BB47" s="546"/>
      <c r="BC47" s="546"/>
      <c r="BD47" s="546"/>
      <c r="BE47" s="546"/>
      <c r="BF47" s="546"/>
      <c r="BG47" s="546"/>
      <c r="BH47" s="546"/>
      <c r="BI47" s="546"/>
      <c r="BJ47" s="546"/>
      <c r="BK47" s="546"/>
      <c r="BL47" s="546"/>
      <c r="BM47" s="546"/>
    </row>
    <row r="48" spans="1:65" ht="23.25" customHeight="1">
      <c r="A48" s="693"/>
      <c r="B48" s="693"/>
      <c r="C48" s="399"/>
      <c r="D48" s="399"/>
      <c r="E48" s="399"/>
      <c r="F48" s="696"/>
      <c r="G48" s="399" t="s">
        <v>27</v>
      </c>
      <c r="H48" s="399" t="s">
        <v>27</v>
      </c>
      <c r="I48" s="399" t="s">
        <v>27</v>
      </c>
      <c r="J48" s="399" t="s">
        <v>27</v>
      </c>
      <c r="K48" s="399" t="s">
        <v>27</v>
      </c>
      <c r="L48" s="702"/>
      <c r="Q48" s="546"/>
      <c r="R48" s="546"/>
      <c r="S48" s="546"/>
      <c r="T48" s="546"/>
      <c r="U48" s="546"/>
      <c r="V48" s="546"/>
      <c r="W48" s="546"/>
      <c r="X48" s="546"/>
      <c r="Y48" s="546"/>
      <c r="Z48" s="546"/>
      <c r="AA48" s="546"/>
      <c r="AB48" s="546"/>
      <c r="AC48" s="546"/>
      <c r="AD48" s="546"/>
      <c r="AE48" s="546"/>
      <c r="AF48" s="546"/>
      <c r="AG48" s="546"/>
      <c r="AH48" s="546"/>
      <c r="AI48" s="546"/>
      <c r="AJ48" s="546"/>
      <c r="AK48" s="546"/>
      <c r="AL48" s="546"/>
      <c r="AM48" s="546"/>
      <c r="AN48" s="546"/>
      <c r="AO48" s="546"/>
      <c r="AP48" s="546"/>
      <c r="AQ48" s="546"/>
      <c r="AR48" s="546"/>
      <c r="AS48" s="546"/>
      <c r="AT48" s="546"/>
      <c r="AU48" s="546"/>
      <c r="AV48" s="546"/>
      <c r="AW48" s="546"/>
      <c r="AX48" s="546"/>
      <c r="AY48" s="546"/>
      <c r="AZ48" s="546"/>
      <c r="BA48" s="546"/>
      <c r="BB48" s="546"/>
      <c r="BC48" s="546"/>
      <c r="BD48" s="546"/>
      <c r="BE48" s="546"/>
      <c r="BF48" s="546"/>
      <c r="BG48" s="546"/>
      <c r="BH48" s="546"/>
      <c r="BI48" s="546"/>
      <c r="BJ48" s="546"/>
      <c r="BK48" s="546"/>
      <c r="BL48" s="546"/>
      <c r="BM48" s="546"/>
    </row>
    <row r="49" spans="1:65" ht="192" customHeight="1">
      <c r="A49" s="419">
        <v>5</v>
      </c>
      <c r="B49" s="409" t="s">
        <v>723</v>
      </c>
      <c r="C49" s="410" t="s">
        <v>726</v>
      </c>
      <c r="D49" s="410" t="s">
        <v>720</v>
      </c>
      <c r="E49" s="386" t="s">
        <v>725</v>
      </c>
      <c r="F49" s="617" t="s">
        <v>881</v>
      </c>
      <c r="G49" s="420" t="s">
        <v>16</v>
      </c>
      <c r="H49" s="420" t="s">
        <v>16</v>
      </c>
      <c r="I49" s="445">
        <v>2400000</v>
      </c>
      <c r="J49" s="421">
        <v>2400000</v>
      </c>
      <c r="K49" s="422">
        <v>2400000</v>
      </c>
      <c r="L49" s="423" t="s">
        <v>43</v>
      </c>
      <c r="Q49" s="546"/>
      <c r="R49" s="546"/>
      <c r="S49" s="546"/>
      <c r="T49" s="546"/>
      <c r="U49" s="546"/>
      <c r="V49" s="546"/>
      <c r="W49" s="546"/>
      <c r="X49" s="546"/>
      <c r="Y49" s="546"/>
      <c r="Z49" s="546"/>
      <c r="AA49" s="546"/>
      <c r="AB49" s="546"/>
      <c r="AC49" s="546"/>
      <c r="AD49" s="546"/>
      <c r="AE49" s="546"/>
      <c r="AF49" s="546"/>
      <c r="AG49" s="546"/>
      <c r="AH49" s="546"/>
      <c r="AI49" s="546"/>
      <c r="AJ49" s="546"/>
      <c r="AK49" s="546"/>
      <c r="AL49" s="546"/>
      <c r="AM49" s="546"/>
      <c r="AN49" s="546"/>
      <c r="AO49" s="546"/>
      <c r="AP49" s="546"/>
      <c r="AQ49" s="546"/>
      <c r="AR49" s="546"/>
      <c r="AS49" s="546"/>
      <c r="AT49" s="546"/>
      <c r="AU49" s="546"/>
      <c r="AV49" s="546"/>
      <c r="AW49" s="546"/>
      <c r="AX49" s="546"/>
      <c r="AY49" s="546"/>
      <c r="AZ49" s="546"/>
      <c r="BA49" s="546"/>
      <c r="BB49" s="546"/>
      <c r="BC49" s="546"/>
      <c r="BD49" s="546"/>
      <c r="BE49" s="546"/>
      <c r="BF49" s="546"/>
      <c r="BG49" s="546"/>
      <c r="BH49" s="546"/>
      <c r="BI49" s="546"/>
      <c r="BJ49" s="546"/>
      <c r="BK49" s="546"/>
      <c r="BL49" s="546"/>
      <c r="BM49" s="546"/>
    </row>
    <row r="50" spans="1:65" ht="20.100000000000001" customHeight="1">
      <c r="A50" s="424"/>
      <c r="B50" s="425"/>
      <c r="C50" s="426"/>
      <c r="D50" s="426"/>
      <c r="E50" s="405"/>
      <c r="F50" s="618"/>
      <c r="G50" s="427"/>
      <c r="H50" s="427"/>
      <c r="I50" s="446"/>
      <c r="J50" s="428"/>
      <c r="K50" s="429"/>
      <c r="L50" s="430"/>
      <c r="Q50" s="546"/>
      <c r="R50" s="546"/>
      <c r="S50" s="546"/>
      <c r="T50" s="546"/>
      <c r="U50" s="546"/>
      <c r="V50" s="546"/>
      <c r="W50" s="546"/>
      <c r="X50" s="546"/>
      <c r="Y50" s="546"/>
      <c r="Z50" s="546"/>
      <c r="AA50" s="546"/>
      <c r="AB50" s="546"/>
      <c r="AC50" s="546"/>
      <c r="AD50" s="546"/>
      <c r="AE50" s="546"/>
      <c r="AF50" s="546"/>
      <c r="AG50" s="546"/>
      <c r="AH50" s="546"/>
      <c r="AI50" s="546"/>
      <c r="AJ50" s="546"/>
      <c r="AK50" s="546"/>
      <c r="AL50" s="546"/>
      <c r="AM50" s="546"/>
      <c r="AN50" s="546"/>
      <c r="AO50" s="546"/>
      <c r="AP50" s="546"/>
      <c r="AQ50" s="546"/>
      <c r="AR50" s="546"/>
      <c r="AS50" s="546"/>
      <c r="AT50" s="546"/>
      <c r="AU50" s="546"/>
      <c r="AV50" s="546"/>
      <c r="AW50" s="546"/>
      <c r="AX50" s="546"/>
      <c r="AY50" s="546"/>
      <c r="AZ50" s="546"/>
      <c r="BA50" s="546"/>
      <c r="BB50" s="546"/>
      <c r="BC50" s="546"/>
      <c r="BD50" s="546"/>
      <c r="BE50" s="546"/>
      <c r="BF50" s="546"/>
      <c r="BG50" s="546"/>
      <c r="BH50" s="546"/>
      <c r="BI50" s="546"/>
      <c r="BJ50" s="546"/>
      <c r="BK50" s="546"/>
      <c r="BL50" s="546"/>
      <c r="BM50" s="546"/>
    </row>
    <row r="51" spans="1:65" ht="20.100000000000001" customHeight="1">
      <c r="A51" s="424"/>
      <c r="B51" s="425"/>
      <c r="C51" s="426"/>
      <c r="D51" s="426"/>
      <c r="E51" s="405"/>
      <c r="F51" s="618"/>
      <c r="G51" s="427"/>
      <c r="H51" s="427"/>
      <c r="I51" s="446"/>
      <c r="J51" s="428"/>
      <c r="K51" s="429"/>
      <c r="L51" s="430"/>
      <c r="Q51" s="546"/>
      <c r="R51" s="546"/>
      <c r="S51" s="546"/>
      <c r="T51" s="546"/>
      <c r="U51" s="546"/>
      <c r="V51" s="546"/>
      <c r="W51" s="546"/>
      <c r="X51" s="546"/>
      <c r="Y51" s="546"/>
      <c r="Z51" s="546"/>
      <c r="AA51" s="546"/>
      <c r="AB51" s="546"/>
      <c r="AC51" s="546"/>
      <c r="AD51" s="546"/>
      <c r="AE51" s="546"/>
      <c r="AF51" s="546"/>
      <c r="AG51" s="546"/>
      <c r="AH51" s="546"/>
      <c r="AI51" s="546"/>
      <c r="AJ51" s="546"/>
      <c r="AK51" s="546"/>
      <c r="AL51" s="546"/>
      <c r="AM51" s="546"/>
      <c r="AN51" s="546"/>
      <c r="AO51" s="546"/>
      <c r="AP51" s="546"/>
      <c r="AQ51" s="546"/>
      <c r="AR51" s="546"/>
      <c r="AS51" s="546"/>
      <c r="AT51" s="546"/>
      <c r="AU51" s="546"/>
      <c r="AV51" s="546"/>
      <c r="AW51" s="546"/>
      <c r="AX51" s="546"/>
      <c r="AY51" s="546"/>
      <c r="AZ51" s="546"/>
      <c r="BA51" s="546"/>
      <c r="BB51" s="546"/>
      <c r="BC51" s="546"/>
      <c r="BD51" s="546"/>
      <c r="BE51" s="546"/>
      <c r="BF51" s="546"/>
      <c r="BG51" s="546"/>
      <c r="BH51" s="546"/>
      <c r="BI51" s="546"/>
      <c r="BJ51" s="546"/>
      <c r="BK51" s="546"/>
      <c r="BL51" s="546"/>
      <c r="BM51" s="546"/>
    </row>
    <row r="52" spans="1:65" ht="23.25" customHeight="1">
      <c r="A52" s="424"/>
      <c r="B52" s="425"/>
      <c r="C52" s="426"/>
      <c r="D52" s="426"/>
      <c r="E52" s="405"/>
      <c r="F52" s="618"/>
      <c r="G52" s="427"/>
      <c r="H52" s="427"/>
      <c r="I52" s="446"/>
      <c r="J52" s="428"/>
      <c r="K52" s="429"/>
      <c r="L52" s="430"/>
      <c r="Q52" s="546"/>
      <c r="R52" s="546"/>
      <c r="S52" s="546"/>
      <c r="T52" s="546"/>
      <c r="U52" s="546"/>
      <c r="V52" s="546"/>
      <c r="W52" s="546"/>
      <c r="X52" s="546"/>
      <c r="Y52" s="546"/>
      <c r="Z52" s="546"/>
      <c r="AA52" s="546"/>
      <c r="AB52" s="546"/>
      <c r="AC52" s="546"/>
      <c r="AD52" s="546"/>
      <c r="AE52" s="546"/>
      <c r="AF52" s="546"/>
      <c r="AG52" s="546"/>
      <c r="AH52" s="546"/>
      <c r="AI52" s="546"/>
      <c r="AJ52" s="546"/>
      <c r="AK52" s="546"/>
      <c r="AL52" s="546"/>
      <c r="AM52" s="546"/>
      <c r="AN52" s="546"/>
      <c r="AO52" s="546"/>
      <c r="AP52" s="546"/>
      <c r="AQ52" s="546"/>
      <c r="AR52" s="546"/>
      <c r="AS52" s="546"/>
      <c r="AT52" s="546"/>
      <c r="AU52" s="546"/>
      <c r="AV52" s="546"/>
      <c r="AW52" s="546"/>
      <c r="AX52" s="546"/>
      <c r="AY52" s="546"/>
      <c r="AZ52" s="546"/>
      <c r="BA52" s="546"/>
      <c r="BB52" s="546"/>
      <c r="BC52" s="546"/>
      <c r="BD52" s="546"/>
      <c r="BE52" s="546"/>
      <c r="BF52" s="546"/>
      <c r="BG52" s="546"/>
      <c r="BH52" s="546"/>
      <c r="BI52" s="546"/>
      <c r="BJ52" s="546"/>
      <c r="BK52" s="546"/>
      <c r="BL52" s="546"/>
      <c r="BM52" s="546"/>
    </row>
    <row r="53" spans="1:65" ht="23.25" customHeight="1">
      <c r="A53" s="424"/>
      <c r="B53" s="425"/>
      <c r="C53" s="426"/>
      <c r="D53" s="426"/>
      <c r="E53" s="437"/>
      <c r="F53" s="618"/>
      <c r="G53" s="427"/>
      <c r="H53" s="427"/>
      <c r="I53" s="427"/>
      <c r="J53" s="428"/>
      <c r="K53" s="429"/>
      <c r="L53" s="430"/>
      <c r="Q53" s="546"/>
      <c r="R53" s="546"/>
      <c r="S53" s="546"/>
      <c r="T53" s="546"/>
      <c r="U53" s="546"/>
      <c r="V53" s="546"/>
      <c r="W53" s="546"/>
      <c r="X53" s="546"/>
      <c r="Y53" s="546"/>
      <c r="Z53" s="546"/>
      <c r="AA53" s="546"/>
      <c r="AB53" s="546"/>
      <c r="AC53" s="546"/>
      <c r="AD53" s="546"/>
      <c r="AE53" s="546"/>
      <c r="AF53" s="546"/>
      <c r="AG53" s="546"/>
      <c r="AH53" s="546"/>
      <c r="AI53" s="546"/>
      <c r="AJ53" s="546"/>
      <c r="AK53" s="546"/>
      <c r="AL53" s="546"/>
      <c r="AM53" s="546"/>
      <c r="AN53" s="546"/>
      <c r="AO53" s="546"/>
      <c r="AP53" s="546"/>
      <c r="AQ53" s="546"/>
      <c r="AR53" s="546"/>
      <c r="AS53" s="546"/>
      <c r="AT53" s="546"/>
      <c r="AU53" s="546"/>
      <c r="AV53" s="546"/>
      <c r="AW53" s="546"/>
      <c r="AX53" s="546"/>
      <c r="AY53" s="546"/>
      <c r="AZ53" s="546"/>
      <c r="BA53" s="546"/>
      <c r="BB53" s="546"/>
      <c r="BC53" s="546"/>
      <c r="BD53" s="546"/>
      <c r="BE53" s="546"/>
      <c r="BF53" s="546"/>
      <c r="BG53" s="546"/>
      <c r="BH53" s="546"/>
      <c r="BI53" s="546"/>
      <c r="BJ53" s="546"/>
      <c r="BK53" s="546"/>
      <c r="BL53" s="546"/>
      <c r="BM53" s="546"/>
    </row>
    <row r="54" spans="1:65" ht="23.25" customHeight="1">
      <c r="A54" s="424"/>
      <c r="B54" s="425"/>
      <c r="C54" s="426"/>
      <c r="D54" s="426"/>
      <c r="E54" s="437"/>
      <c r="F54" s="618"/>
      <c r="G54" s="427"/>
      <c r="H54" s="427"/>
      <c r="I54" s="427"/>
      <c r="J54" s="428"/>
      <c r="K54" s="429"/>
      <c r="L54" s="430"/>
      <c r="Q54" s="546"/>
      <c r="R54" s="546"/>
      <c r="S54" s="546"/>
      <c r="T54" s="546"/>
      <c r="U54" s="546"/>
      <c r="V54" s="546"/>
      <c r="W54" s="546"/>
      <c r="X54" s="546"/>
      <c r="Y54" s="546"/>
      <c r="Z54" s="546"/>
      <c r="AA54" s="546"/>
      <c r="AB54" s="546"/>
      <c r="AC54" s="546"/>
      <c r="AD54" s="546"/>
      <c r="AE54" s="546"/>
      <c r="AF54" s="546"/>
      <c r="AG54" s="546"/>
      <c r="AH54" s="546"/>
      <c r="AI54" s="546"/>
      <c r="AJ54" s="546"/>
      <c r="AK54" s="546"/>
      <c r="AL54" s="546"/>
      <c r="AM54" s="546"/>
      <c r="AN54" s="546"/>
      <c r="AO54" s="546"/>
      <c r="AP54" s="546"/>
      <c r="AQ54" s="546"/>
      <c r="AR54" s="546"/>
      <c r="AS54" s="546"/>
      <c r="AT54" s="546"/>
      <c r="AU54" s="546"/>
      <c r="AV54" s="546"/>
      <c r="AW54" s="546"/>
      <c r="AX54" s="546"/>
      <c r="AY54" s="546"/>
      <c r="AZ54" s="546"/>
      <c r="BA54" s="546"/>
      <c r="BB54" s="546"/>
      <c r="BC54" s="546"/>
      <c r="BD54" s="546"/>
      <c r="BE54" s="546"/>
      <c r="BF54" s="546"/>
      <c r="BG54" s="546"/>
      <c r="BH54" s="546"/>
      <c r="BI54" s="546"/>
      <c r="BJ54" s="546"/>
      <c r="BK54" s="546"/>
      <c r="BL54" s="546"/>
      <c r="BM54" s="546"/>
    </row>
    <row r="55" spans="1:65" ht="23.25" customHeight="1">
      <c r="A55" s="424"/>
      <c r="B55" s="425"/>
      <c r="C55" s="426"/>
      <c r="D55" s="426"/>
      <c r="E55" s="437"/>
      <c r="F55" s="618"/>
      <c r="G55" s="427"/>
      <c r="H55" s="427"/>
      <c r="I55" s="427"/>
      <c r="J55" s="428"/>
      <c r="K55" s="429"/>
      <c r="L55" s="430"/>
      <c r="Q55" s="546"/>
      <c r="R55" s="546"/>
      <c r="S55" s="546"/>
      <c r="T55" s="546"/>
      <c r="U55" s="546"/>
      <c r="V55" s="546"/>
      <c r="W55" s="546"/>
      <c r="X55" s="546"/>
      <c r="Y55" s="546"/>
      <c r="Z55" s="546"/>
      <c r="AA55" s="546"/>
      <c r="AB55" s="546"/>
      <c r="AC55" s="546"/>
      <c r="AD55" s="546"/>
      <c r="AE55" s="546"/>
      <c r="AF55" s="546"/>
      <c r="AG55" s="546"/>
      <c r="AH55" s="546"/>
      <c r="AI55" s="546"/>
      <c r="AJ55" s="546"/>
      <c r="AK55" s="546"/>
      <c r="AL55" s="546"/>
      <c r="AM55" s="546"/>
      <c r="AN55" s="546"/>
      <c r="AO55" s="546"/>
      <c r="AP55" s="546"/>
      <c r="AQ55" s="546"/>
      <c r="AR55" s="546"/>
      <c r="AS55" s="546"/>
      <c r="AT55" s="546"/>
      <c r="AU55" s="546"/>
      <c r="AV55" s="546"/>
      <c r="AW55" s="546"/>
      <c r="AX55" s="546"/>
      <c r="AY55" s="546"/>
      <c r="AZ55" s="546"/>
      <c r="BA55" s="546"/>
      <c r="BB55" s="546"/>
      <c r="BC55" s="546"/>
      <c r="BD55" s="546"/>
      <c r="BE55" s="546"/>
      <c r="BF55" s="546"/>
      <c r="BG55" s="546"/>
      <c r="BH55" s="546"/>
      <c r="BI55" s="546"/>
      <c r="BJ55" s="546"/>
      <c r="BK55" s="546"/>
      <c r="BL55" s="546"/>
      <c r="BM55" s="546"/>
    </row>
    <row r="56" spans="1:65" ht="23.25" customHeight="1">
      <c r="A56" s="424"/>
      <c r="B56" s="425"/>
      <c r="C56" s="426"/>
      <c r="D56" s="426"/>
      <c r="E56" s="437"/>
      <c r="F56" s="618"/>
      <c r="G56" s="427"/>
      <c r="H56" s="427"/>
      <c r="I56" s="427"/>
      <c r="J56" s="428"/>
      <c r="K56" s="429"/>
      <c r="L56" s="430"/>
      <c r="Q56" s="546"/>
      <c r="R56" s="546"/>
      <c r="S56" s="546"/>
      <c r="T56" s="546"/>
      <c r="U56" s="546"/>
      <c r="V56" s="546"/>
      <c r="W56" s="546"/>
      <c r="X56" s="546"/>
      <c r="Y56" s="546"/>
      <c r="Z56" s="546"/>
      <c r="AA56" s="546"/>
      <c r="AB56" s="546"/>
      <c r="AC56" s="546"/>
      <c r="AD56" s="546"/>
      <c r="AE56" s="546"/>
      <c r="AF56" s="546"/>
      <c r="AG56" s="546"/>
      <c r="AH56" s="546"/>
      <c r="AI56" s="546"/>
      <c r="AJ56" s="546"/>
      <c r="AK56" s="546"/>
      <c r="AL56" s="546"/>
      <c r="AM56" s="546"/>
      <c r="AN56" s="546"/>
      <c r="AO56" s="546"/>
      <c r="AP56" s="546"/>
      <c r="AQ56" s="546"/>
      <c r="AR56" s="546"/>
      <c r="AS56" s="546"/>
      <c r="AT56" s="546"/>
      <c r="AU56" s="546"/>
      <c r="AV56" s="546"/>
      <c r="AW56" s="546"/>
      <c r="AX56" s="546"/>
      <c r="AY56" s="546"/>
      <c r="AZ56" s="546"/>
      <c r="BA56" s="546"/>
      <c r="BB56" s="546"/>
      <c r="BC56" s="546"/>
      <c r="BD56" s="546"/>
      <c r="BE56" s="546"/>
      <c r="BF56" s="546"/>
      <c r="BG56" s="546"/>
      <c r="BH56" s="546"/>
      <c r="BI56" s="546"/>
      <c r="BJ56" s="546"/>
      <c r="BK56" s="546"/>
      <c r="BL56" s="546"/>
      <c r="BM56" s="546"/>
    </row>
    <row r="57" spans="1:65" ht="23.25" customHeight="1">
      <c r="A57" s="431"/>
      <c r="B57" s="432"/>
      <c r="C57" s="433"/>
      <c r="D57" s="433"/>
      <c r="E57" s="438"/>
      <c r="F57" s="619"/>
      <c r="G57" s="434"/>
      <c r="H57" s="434"/>
      <c r="I57" s="434"/>
      <c r="J57" s="435"/>
      <c r="K57" s="436"/>
      <c r="L57" s="407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6"/>
      <c r="AL57" s="546"/>
      <c r="AM57" s="546"/>
      <c r="AN57" s="546"/>
      <c r="AO57" s="546"/>
      <c r="AP57" s="546"/>
      <c r="AQ57" s="546"/>
      <c r="AR57" s="546"/>
      <c r="AS57" s="546"/>
      <c r="AT57" s="546"/>
      <c r="AU57" s="546"/>
      <c r="AV57" s="546"/>
      <c r="AW57" s="546"/>
      <c r="AX57" s="546"/>
      <c r="AY57" s="546"/>
      <c r="AZ57" s="546"/>
      <c r="BA57" s="546"/>
      <c r="BB57" s="546"/>
      <c r="BC57" s="546"/>
      <c r="BD57" s="546"/>
      <c r="BE57" s="546"/>
      <c r="BF57" s="546"/>
      <c r="BG57" s="546"/>
      <c r="BH57" s="546"/>
      <c r="BI57" s="546"/>
      <c r="BJ57" s="546"/>
      <c r="BK57" s="546"/>
      <c r="BL57" s="546"/>
      <c r="BM57" s="546"/>
    </row>
    <row r="58" spans="1:65" ht="23.25" customHeight="1">
      <c r="A58" s="724" t="s">
        <v>830</v>
      </c>
      <c r="B58" s="724"/>
      <c r="C58" s="724"/>
      <c r="D58" s="724"/>
      <c r="E58" s="724"/>
      <c r="F58" s="724"/>
      <c r="G58" s="724"/>
      <c r="H58" s="724"/>
      <c r="I58" s="724"/>
      <c r="J58" s="724"/>
      <c r="K58" s="724"/>
      <c r="L58" s="724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46"/>
      <c r="AN58" s="546"/>
      <c r="AO58" s="546"/>
      <c r="AP58" s="546"/>
      <c r="AQ58" s="546"/>
      <c r="AR58" s="546"/>
      <c r="AS58" s="546"/>
      <c r="AT58" s="546"/>
      <c r="AU58" s="546"/>
      <c r="AV58" s="546"/>
      <c r="AW58" s="546"/>
      <c r="AX58" s="546"/>
      <c r="AY58" s="546"/>
      <c r="AZ58" s="546"/>
      <c r="BA58" s="546"/>
      <c r="BB58" s="546"/>
      <c r="BC58" s="546"/>
      <c r="BD58" s="546"/>
      <c r="BE58" s="546"/>
      <c r="BF58" s="546"/>
      <c r="BG58" s="546"/>
      <c r="BH58" s="546"/>
      <c r="BI58" s="546"/>
      <c r="BJ58" s="546"/>
      <c r="BK58" s="546"/>
      <c r="BL58" s="546"/>
      <c r="BM58" s="546"/>
    </row>
    <row r="59" spans="1:65" s="368" customFormat="1" ht="17.25" customHeight="1" thickBot="1">
      <c r="A59" s="708" t="s">
        <v>36</v>
      </c>
      <c r="B59" s="708"/>
      <c r="C59" s="708"/>
      <c r="D59" s="708"/>
      <c r="E59" s="708"/>
      <c r="F59" s="709"/>
      <c r="G59" s="710"/>
      <c r="H59" s="711"/>
      <c r="I59" s="711"/>
      <c r="J59" s="711"/>
      <c r="K59" s="370"/>
      <c r="L59" s="465" t="s">
        <v>717</v>
      </c>
      <c r="M59" s="369"/>
      <c r="N59" s="369"/>
      <c r="O59" s="369"/>
      <c r="P59" s="369"/>
      <c r="Q59" s="547"/>
      <c r="R59" s="547"/>
      <c r="S59" s="547"/>
      <c r="T59" s="547"/>
      <c r="U59" s="547"/>
      <c r="V59" s="547"/>
      <c r="W59" s="547"/>
      <c r="X59" s="547"/>
      <c r="Y59" s="547"/>
      <c r="Z59" s="547"/>
      <c r="AA59" s="547"/>
      <c r="AB59" s="547"/>
      <c r="AC59" s="547"/>
      <c r="AD59" s="547"/>
      <c r="AE59" s="547"/>
      <c r="AF59" s="547"/>
      <c r="AG59" s="547"/>
      <c r="AH59" s="547"/>
      <c r="AI59" s="547"/>
      <c r="AJ59" s="547"/>
      <c r="AK59" s="547"/>
      <c r="AL59" s="547"/>
      <c r="AM59" s="547"/>
      <c r="AN59" s="547"/>
      <c r="AO59" s="547"/>
      <c r="AP59" s="547"/>
      <c r="AQ59" s="547"/>
      <c r="AR59" s="547"/>
      <c r="AS59" s="547"/>
      <c r="AT59" s="547"/>
      <c r="AU59" s="547"/>
      <c r="AV59" s="547"/>
      <c r="AW59" s="547"/>
      <c r="AX59" s="547"/>
      <c r="AY59" s="547"/>
      <c r="AZ59" s="547"/>
      <c r="BA59" s="547"/>
      <c r="BB59" s="547"/>
      <c r="BC59" s="547"/>
      <c r="BD59" s="547"/>
      <c r="BE59" s="547"/>
      <c r="BF59" s="547"/>
      <c r="BG59" s="547"/>
      <c r="BH59" s="547"/>
      <c r="BI59" s="547"/>
      <c r="BJ59" s="547"/>
      <c r="BK59" s="547"/>
      <c r="BL59" s="547"/>
      <c r="BM59" s="547"/>
    </row>
    <row r="60" spans="1:65" s="367" customFormat="1" ht="16.5" customHeight="1">
      <c r="A60" s="712" t="s">
        <v>812</v>
      </c>
      <c r="B60" s="712"/>
      <c r="C60" s="712"/>
      <c r="D60" s="712"/>
      <c r="E60" s="712"/>
      <c r="F60" s="712"/>
      <c r="G60" s="713"/>
      <c r="H60" s="711"/>
      <c r="I60" s="711"/>
      <c r="J60" s="711"/>
      <c r="K60" s="370"/>
      <c r="L60" s="369"/>
      <c r="M60" s="369"/>
      <c r="N60" s="369"/>
      <c r="O60" s="369"/>
      <c r="P60" s="369"/>
      <c r="Q60" s="548"/>
      <c r="R60" s="548"/>
      <c r="S60" s="548"/>
      <c r="T60" s="548"/>
      <c r="U60" s="548"/>
      <c r="V60" s="548"/>
      <c r="W60" s="548"/>
      <c r="X60" s="548"/>
      <c r="Y60" s="548"/>
      <c r="Z60" s="548"/>
      <c r="AA60" s="548"/>
      <c r="AB60" s="548"/>
      <c r="AC60" s="548"/>
      <c r="AD60" s="548"/>
      <c r="AE60" s="548"/>
      <c r="AF60" s="548"/>
      <c r="AG60" s="548"/>
      <c r="AH60" s="548"/>
      <c r="AI60" s="548"/>
      <c r="AJ60" s="548"/>
      <c r="AK60" s="548"/>
      <c r="AL60" s="548"/>
      <c r="AM60" s="548"/>
      <c r="AN60" s="548"/>
      <c r="AO60" s="548"/>
      <c r="AP60" s="548"/>
      <c r="AQ60" s="548"/>
      <c r="AR60" s="548"/>
      <c r="AS60" s="548"/>
      <c r="AT60" s="548"/>
      <c r="AU60" s="548"/>
      <c r="AV60" s="548"/>
      <c r="AW60" s="548"/>
      <c r="AX60" s="548"/>
      <c r="AY60" s="548"/>
      <c r="AZ60" s="548"/>
      <c r="BA60" s="548"/>
      <c r="BB60" s="548"/>
      <c r="BC60" s="548"/>
      <c r="BD60" s="548"/>
      <c r="BE60" s="548"/>
      <c r="BF60" s="548"/>
      <c r="BG60" s="548"/>
      <c r="BH60" s="548"/>
      <c r="BI60" s="548"/>
      <c r="BJ60" s="548"/>
      <c r="BK60" s="548"/>
      <c r="BL60" s="548"/>
      <c r="BM60" s="548"/>
    </row>
    <row r="61" spans="1:65" s="371" customFormat="1" ht="22.5" customHeight="1">
      <c r="A61" s="714" t="s">
        <v>55</v>
      </c>
      <c r="B61" s="714"/>
      <c r="C61" s="714"/>
      <c r="D61" s="714"/>
      <c r="E61" s="714"/>
      <c r="F61" s="714"/>
      <c r="G61" s="715"/>
      <c r="H61" s="715"/>
      <c r="I61" s="716"/>
      <c r="J61" s="716"/>
      <c r="K61" s="370"/>
      <c r="L61" s="370"/>
      <c r="M61" s="370"/>
      <c r="N61" s="370"/>
      <c r="O61" s="370"/>
      <c r="P61" s="370"/>
      <c r="Q61" s="549"/>
      <c r="R61" s="549"/>
      <c r="S61" s="549"/>
      <c r="T61" s="549"/>
      <c r="U61" s="549"/>
      <c r="V61" s="549"/>
      <c r="W61" s="549"/>
      <c r="X61" s="549"/>
      <c r="Y61" s="549"/>
      <c r="Z61" s="549"/>
      <c r="AA61" s="549"/>
      <c r="AB61" s="549"/>
      <c r="AC61" s="549"/>
      <c r="AD61" s="549"/>
      <c r="AE61" s="549"/>
      <c r="AF61" s="549"/>
      <c r="AG61" s="549"/>
      <c r="AH61" s="549"/>
      <c r="AI61" s="549"/>
      <c r="AJ61" s="549"/>
      <c r="AK61" s="549"/>
      <c r="AL61" s="549"/>
      <c r="AM61" s="549"/>
      <c r="AN61" s="549"/>
      <c r="AO61" s="549"/>
      <c r="AP61" s="549"/>
      <c r="AQ61" s="549"/>
      <c r="AR61" s="549"/>
      <c r="AS61" s="549"/>
      <c r="AT61" s="549"/>
      <c r="AU61" s="549"/>
      <c r="AV61" s="549"/>
      <c r="AW61" s="549"/>
      <c r="AX61" s="549"/>
      <c r="AY61" s="549"/>
      <c r="AZ61" s="549"/>
      <c r="BA61" s="549"/>
      <c r="BB61" s="549"/>
      <c r="BC61" s="549"/>
      <c r="BD61" s="549"/>
      <c r="BE61" s="549"/>
      <c r="BF61" s="549"/>
      <c r="BG61" s="549"/>
      <c r="BH61" s="549"/>
      <c r="BI61" s="549"/>
      <c r="BJ61" s="549"/>
      <c r="BK61" s="549"/>
      <c r="BL61" s="549"/>
      <c r="BM61" s="549"/>
    </row>
    <row r="62" spans="1:65" s="372" customFormat="1" ht="15.75" hidden="1" customHeight="1">
      <c r="A62" s="705" t="s">
        <v>0</v>
      </c>
      <c r="B62" s="705" t="s">
        <v>2</v>
      </c>
      <c r="C62" s="378"/>
      <c r="D62" s="380"/>
      <c r="E62" s="380"/>
      <c r="F62" s="703" t="s">
        <v>2</v>
      </c>
      <c r="G62" s="705" t="s">
        <v>711</v>
      </c>
      <c r="H62" s="706"/>
      <c r="I62" s="706"/>
      <c r="J62" s="706"/>
      <c r="K62" s="369"/>
      <c r="L62" s="707" t="s">
        <v>711</v>
      </c>
      <c r="M62" s="369"/>
      <c r="N62" s="369"/>
      <c r="O62" s="369"/>
      <c r="P62" s="369"/>
      <c r="Q62" s="549"/>
      <c r="R62" s="549"/>
      <c r="S62" s="549"/>
      <c r="T62" s="549"/>
      <c r="U62" s="549"/>
      <c r="V62" s="549"/>
      <c r="W62" s="549"/>
      <c r="X62" s="549"/>
      <c r="Y62" s="549"/>
      <c r="Z62" s="549"/>
      <c r="AA62" s="549"/>
      <c r="AB62" s="549"/>
      <c r="AC62" s="549"/>
      <c r="AD62" s="549"/>
      <c r="AE62" s="549"/>
      <c r="AF62" s="549"/>
      <c r="AG62" s="549"/>
      <c r="AH62" s="549"/>
      <c r="AI62" s="549"/>
      <c r="AJ62" s="549"/>
      <c r="AK62" s="549"/>
      <c r="AL62" s="549"/>
      <c r="AM62" s="549"/>
      <c r="AN62" s="549"/>
      <c r="AO62" s="549"/>
      <c r="AP62" s="549"/>
      <c r="AQ62" s="549"/>
      <c r="AR62" s="549"/>
      <c r="AS62" s="549"/>
      <c r="AT62" s="549"/>
      <c r="AU62" s="549"/>
      <c r="AV62" s="549"/>
      <c r="AW62" s="549"/>
      <c r="AX62" s="549"/>
      <c r="AY62" s="549"/>
      <c r="AZ62" s="549"/>
      <c r="BA62" s="549"/>
      <c r="BB62" s="549"/>
      <c r="BC62" s="549"/>
      <c r="BD62" s="549"/>
      <c r="BE62" s="549"/>
      <c r="BF62" s="549"/>
      <c r="BG62" s="549"/>
      <c r="BH62" s="549"/>
      <c r="BI62" s="549"/>
      <c r="BJ62" s="549"/>
      <c r="BK62" s="549"/>
      <c r="BL62" s="549"/>
      <c r="BM62" s="549"/>
    </row>
    <row r="63" spans="1:65" s="374" customFormat="1" ht="15" hidden="1" customHeight="1">
      <c r="A63" s="705"/>
      <c r="B63" s="705"/>
      <c r="C63" s="373"/>
      <c r="D63" s="373"/>
      <c r="E63" s="373"/>
      <c r="F63" s="704"/>
      <c r="G63" s="372">
        <v>2558</v>
      </c>
      <c r="H63" s="392">
        <v>2559</v>
      </c>
      <c r="I63" s="392"/>
      <c r="J63" s="392">
        <v>2560</v>
      </c>
      <c r="K63" s="369">
        <v>2560</v>
      </c>
      <c r="L63" s="707"/>
      <c r="M63" s="369"/>
      <c r="N63" s="369"/>
      <c r="O63" s="369"/>
      <c r="P63" s="369"/>
      <c r="Q63" s="549"/>
      <c r="R63" s="549"/>
      <c r="S63" s="549"/>
      <c r="T63" s="549"/>
      <c r="U63" s="549"/>
      <c r="V63" s="549"/>
      <c r="W63" s="549"/>
      <c r="X63" s="549"/>
      <c r="Y63" s="549"/>
      <c r="Z63" s="549"/>
      <c r="AA63" s="549"/>
      <c r="AB63" s="549"/>
      <c r="AC63" s="549"/>
      <c r="AD63" s="549"/>
      <c r="AE63" s="549"/>
      <c r="AF63" s="549"/>
      <c r="AG63" s="549"/>
      <c r="AH63" s="549"/>
      <c r="AI63" s="549"/>
      <c r="AJ63" s="549"/>
      <c r="AK63" s="549"/>
      <c r="AL63" s="549"/>
      <c r="AM63" s="549"/>
      <c r="AN63" s="549"/>
      <c r="AO63" s="549"/>
      <c r="AP63" s="549"/>
      <c r="AQ63" s="549"/>
      <c r="AR63" s="549"/>
      <c r="AS63" s="549"/>
      <c r="AT63" s="549"/>
      <c r="AU63" s="549"/>
      <c r="AV63" s="549"/>
      <c r="AW63" s="549"/>
      <c r="AX63" s="549"/>
      <c r="AY63" s="549"/>
      <c r="AZ63" s="549"/>
      <c r="BA63" s="549"/>
      <c r="BB63" s="549"/>
      <c r="BC63" s="549"/>
      <c r="BD63" s="549"/>
      <c r="BE63" s="549"/>
      <c r="BF63" s="549"/>
      <c r="BG63" s="549"/>
      <c r="BH63" s="549"/>
      <c r="BI63" s="549"/>
      <c r="BJ63" s="549"/>
      <c r="BK63" s="549"/>
      <c r="BL63" s="549"/>
      <c r="BM63" s="549"/>
    </row>
    <row r="64" spans="1:65" ht="17.25" hidden="1" customHeight="1">
      <c r="A64" s="717"/>
      <c r="B64" s="717"/>
      <c r="C64" s="373"/>
      <c r="D64" s="373"/>
      <c r="E64" s="373"/>
      <c r="F64" s="704"/>
      <c r="G64" s="374" t="s">
        <v>27</v>
      </c>
      <c r="H64" s="392" t="s">
        <v>27</v>
      </c>
      <c r="J64" s="392" t="s">
        <v>27</v>
      </c>
      <c r="K64" s="369" t="s">
        <v>27</v>
      </c>
      <c r="L64" s="707"/>
      <c r="Q64" s="546"/>
      <c r="R64" s="546"/>
      <c r="S64" s="546"/>
      <c r="T64" s="546"/>
      <c r="U64" s="546"/>
      <c r="V64" s="546"/>
      <c r="W64" s="546"/>
      <c r="X64" s="546"/>
      <c r="Y64" s="546"/>
      <c r="Z64" s="546"/>
      <c r="AA64" s="546"/>
      <c r="AB64" s="546"/>
      <c r="AC64" s="546"/>
      <c r="AD64" s="546"/>
      <c r="AE64" s="546"/>
      <c r="AF64" s="546"/>
      <c r="AG64" s="546"/>
      <c r="AH64" s="546"/>
      <c r="AI64" s="546"/>
      <c r="AJ64" s="546"/>
      <c r="AK64" s="546"/>
      <c r="AL64" s="546"/>
      <c r="AM64" s="546"/>
      <c r="AN64" s="546"/>
      <c r="AO64" s="546"/>
      <c r="AP64" s="546"/>
      <c r="AQ64" s="546"/>
      <c r="AR64" s="546"/>
      <c r="AS64" s="546"/>
      <c r="AT64" s="546"/>
      <c r="AU64" s="546"/>
      <c r="AV64" s="546"/>
      <c r="AW64" s="546"/>
      <c r="AX64" s="546"/>
      <c r="AY64" s="546"/>
      <c r="AZ64" s="546"/>
      <c r="BA64" s="546"/>
      <c r="BB64" s="546"/>
      <c r="BC64" s="546"/>
      <c r="BD64" s="546"/>
      <c r="BE64" s="546"/>
      <c r="BF64" s="546"/>
      <c r="BG64" s="546"/>
      <c r="BH64" s="546"/>
      <c r="BI64" s="546"/>
      <c r="BJ64" s="546"/>
      <c r="BK64" s="546"/>
      <c r="BL64" s="546"/>
      <c r="BM64" s="546"/>
    </row>
    <row r="65" spans="1:65" ht="17.25" customHeight="1">
      <c r="A65" s="691" t="s">
        <v>0</v>
      </c>
      <c r="B65" s="691" t="s">
        <v>37</v>
      </c>
      <c r="C65" s="396"/>
      <c r="D65" s="396"/>
      <c r="E65" s="396"/>
      <c r="F65" s="694" t="s">
        <v>718</v>
      </c>
      <c r="G65" s="697" t="s">
        <v>5</v>
      </c>
      <c r="H65" s="698"/>
      <c r="I65" s="698"/>
      <c r="J65" s="699"/>
      <c r="K65" s="397"/>
      <c r="L65" s="700" t="s">
        <v>719</v>
      </c>
      <c r="Q65" s="546"/>
      <c r="R65" s="546"/>
      <c r="S65" s="546"/>
      <c r="T65" s="546"/>
      <c r="U65" s="546"/>
      <c r="V65" s="546"/>
      <c r="W65" s="546"/>
      <c r="X65" s="546"/>
      <c r="Y65" s="546"/>
      <c r="Z65" s="546"/>
      <c r="AA65" s="546"/>
      <c r="AB65" s="546"/>
      <c r="AC65" s="546"/>
      <c r="AD65" s="546"/>
      <c r="AE65" s="546"/>
      <c r="AF65" s="546"/>
      <c r="AG65" s="546"/>
      <c r="AH65" s="546"/>
      <c r="AI65" s="546"/>
      <c r="AJ65" s="546"/>
      <c r="AK65" s="546"/>
      <c r="AL65" s="546"/>
      <c r="AM65" s="546"/>
      <c r="AN65" s="546"/>
      <c r="AO65" s="546"/>
      <c r="AP65" s="546"/>
      <c r="AQ65" s="546"/>
      <c r="AR65" s="546"/>
      <c r="AS65" s="546"/>
      <c r="AT65" s="546"/>
      <c r="AU65" s="546"/>
      <c r="AV65" s="546"/>
      <c r="AW65" s="546"/>
      <c r="AX65" s="546"/>
      <c r="AY65" s="546"/>
      <c r="AZ65" s="546"/>
      <c r="BA65" s="546"/>
      <c r="BB65" s="546"/>
      <c r="BC65" s="546"/>
      <c r="BD65" s="546"/>
      <c r="BE65" s="546"/>
      <c r="BF65" s="546"/>
      <c r="BG65" s="546"/>
      <c r="BH65" s="546"/>
      <c r="BI65" s="546"/>
      <c r="BJ65" s="546"/>
      <c r="BK65" s="546"/>
      <c r="BL65" s="546"/>
      <c r="BM65" s="546"/>
    </row>
    <row r="66" spans="1:65" ht="17.25" customHeight="1">
      <c r="A66" s="692"/>
      <c r="B66" s="692"/>
      <c r="C66" s="398" t="s">
        <v>38</v>
      </c>
      <c r="D66" s="398" t="s">
        <v>39</v>
      </c>
      <c r="E66" s="398" t="s">
        <v>2</v>
      </c>
      <c r="F66" s="695"/>
      <c r="G66" s="396">
        <v>2561</v>
      </c>
      <c r="H66" s="396">
        <v>2562</v>
      </c>
      <c r="I66" s="396">
        <v>2563</v>
      </c>
      <c r="J66" s="396">
        <v>2564</v>
      </c>
      <c r="K66" s="396">
        <v>2565</v>
      </c>
      <c r="L66" s="701"/>
      <c r="Q66" s="546"/>
      <c r="R66" s="546"/>
      <c r="S66" s="546"/>
      <c r="T66" s="546"/>
      <c r="U66" s="546"/>
      <c r="V66" s="546"/>
      <c r="W66" s="546"/>
      <c r="X66" s="546"/>
      <c r="Y66" s="546"/>
      <c r="Z66" s="546"/>
      <c r="AA66" s="546"/>
      <c r="AB66" s="546"/>
      <c r="AC66" s="546"/>
      <c r="AD66" s="546"/>
      <c r="AE66" s="546"/>
      <c r="AF66" s="546"/>
      <c r="AG66" s="546"/>
      <c r="AH66" s="546"/>
      <c r="AI66" s="546"/>
      <c r="AJ66" s="546"/>
      <c r="AK66" s="546"/>
      <c r="AL66" s="546"/>
      <c r="AM66" s="546"/>
      <c r="AN66" s="546"/>
      <c r="AO66" s="546"/>
      <c r="AP66" s="546"/>
      <c r="AQ66" s="546"/>
      <c r="AR66" s="546"/>
      <c r="AS66" s="546"/>
      <c r="AT66" s="546"/>
      <c r="AU66" s="546"/>
      <c r="AV66" s="546"/>
      <c r="AW66" s="546"/>
      <c r="AX66" s="546"/>
      <c r="AY66" s="546"/>
      <c r="AZ66" s="546"/>
      <c r="BA66" s="546"/>
      <c r="BB66" s="546"/>
      <c r="BC66" s="546"/>
      <c r="BD66" s="546"/>
      <c r="BE66" s="546"/>
      <c r="BF66" s="546"/>
      <c r="BG66" s="546"/>
      <c r="BH66" s="546"/>
      <c r="BI66" s="546"/>
      <c r="BJ66" s="546"/>
      <c r="BK66" s="546"/>
      <c r="BL66" s="546"/>
      <c r="BM66" s="546"/>
    </row>
    <row r="67" spans="1:65" ht="23.25" customHeight="1">
      <c r="A67" s="693"/>
      <c r="B67" s="693"/>
      <c r="C67" s="399"/>
      <c r="D67" s="399"/>
      <c r="E67" s="399"/>
      <c r="F67" s="696"/>
      <c r="G67" s="399" t="s">
        <v>27</v>
      </c>
      <c r="H67" s="399" t="s">
        <v>27</v>
      </c>
      <c r="I67" s="399" t="s">
        <v>27</v>
      </c>
      <c r="J67" s="399" t="s">
        <v>27</v>
      </c>
      <c r="K67" s="399" t="s">
        <v>27</v>
      </c>
      <c r="L67" s="702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6"/>
      <c r="AL67" s="546"/>
      <c r="AM67" s="546"/>
      <c r="AN67" s="546"/>
      <c r="AO67" s="546"/>
      <c r="AP67" s="546"/>
      <c r="AQ67" s="546"/>
      <c r="AR67" s="546"/>
      <c r="AS67" s="546"/>
      <c r="AT67" s="546"/>
      <c r="AU67" s="546"/>
      <c r="AV67" s="546"/>
      <c r="AW67" s="546"/>
      <c r="AX67" s="546"/>
      <c r="AY67" s="546"/>
      <c r="AZ67" s="546"/>
      <c r="BA67" s="546"/>
      <c r="BB67" s="546"/>
      <c r="BC67" s="546"/>
      <c r="BD67" s="546"/>
      <c r="BE67" s="546"/>
      <c r="BF67" s="546"/>
      <c r="BG67" s="546"/>
      <c r="BH67" s="546"/>
      <c r="BI67" s="546"/>
      <c r="BJ67" s="546"/>
      <c r="BK67" s="546"/>
      <c r="BL67" s="546"/>
      <c r="BM67" s="546"/>
    </row>
    <row r="68" spans="1:65" ht="23.25" customHeight="1">
      <c r="A68" s="419">
        <v>6</v>
      </c>
      <c r="B68" s="409" t="s">
        <v>723</v>
      </c>
      <c r="C68" s="410" t="s">
        <v>730</v>
      </c>
      <c r="D68" s="409" t="s">
        <v>729</v>
      </c>
      <c r="E68" s="439" t="s">
        <v>737</v>
      </c>
      <c r="F68" s="617" t="s">
        <v>862</v>
      </c>
      <c r="G68" s="420" t="s">
        <v>16</v>
      </c>
      <c r="H68" s="444">
        <v>59000</v>
      </c>
      <c r="I68" s="444">
        <v>59000</v>
      </c>
      <c r="J68" s="421" t="s">
        <v>16</v>
      </c>
      <c r="K68" s="422" t="s">
        <v>16</v>
      </c>
      <c r="L68" s="423" t="s">
        <v>738</v>
      </c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6"/>
      <c r="AN68" s="546"/>
      <c r="AO68" s="546"/>
      <c r="AP68" s="546"/>
      <c r="AQ68" s="546"/>
      <c r="AR68" s="546"/>
      <c r="AS68" s="546"/>
      <c r="AT68" s="546"/>
      <c r="AU68" s="546"/>
      <c r="AV68" s="546"/>
      <c r="AW68" s="546"/>
      <c r="AX68" s="546"/>
      <c r="AY68" s="546"/>
      <c r="AZ68" s="546"/>
      <c r="BA68" s="546"/>
      <c r="BB68" s="546"/>
      <c r="BC68" s="546"/>
      <c r="BD68" s="546"/>
      <c r="BE68" s="546"/>
      <c r="BF68" s="546"/>
      <c r="BG68" s="546"/>
      <c r="BH68" s="546"/>
      <c r="BI68" s="546"/>
      <c r="BJ68" s="546"/>
      <c r="BK68" s="546"/>
      <c r="BL68" s="546"/>
      <c r="BM68" s="546"/>
    </row>
    <row r="69" spans="1:65" ht="23.25" customHeight="1">
      <c r="A69" s="424"/>
      <c r="B69" s="425"/>
      <c r="C69" s="426" t="s">
        <v>724</v>
      </c>
      <c r="D69" s="426"/>
      <c r="E69" s="437" t="s">
        <v>732</v>
      </c>
      <c r="F69" s="618"/>
      <c r="G69" s="427"/>
      <c r="H69" s="427"/>
      <c r="I69" s="427"/>
      <c r="J69" s="428"/>
      <c r="K69" s="429"/>
      <c r="L69" s="430" t="s">
        <v>739</v>
      </c>
      <c r="Q69" s="546"/>
      <c r="R69" s="546"/>
      <c r="S69" s="546"/>
      <c r="T69" s="546"/>
      <c r="U69" s="546"/>
      <c r="V69" s="546"/>
      <c r="W69" s="546"/>
      <c r="X69" s="546"/>
      <c r="Y69" s="546"/>
      <c r="Z69" s="546"/>
      <c r="AA69" s="546"/>
      <c r="AB69" s="546"/>
      <c r="AC69" s="546"/>
      <c r="AD69" s="546"/>
      <c r="AE69" s="546"/>
      <c r="AF69" s="546"/>
      <c r="AG69" s="546"/>
      <c r="AH69" s="546"/>
      <c r="AI69" s="546"/>
      <c r="AJ69" s="546"/>
      <c r="AK69" s="546"/>
      <c r="AL69" s="546"/>
      <c r="AM69" s="546"/>
      <c r="AN69" s="546"/>
      <c r="AO69" s="546"/>
      <c r="AP69" s="546"/>
      <c r="AQ69" s="546"/>
      <c r="AR69" s="546"/>
      <c r="AS69" s="546"/>
      <c r="AT69" s="546"/>
      <c r="AU69" s="546"/>
      <c r="AV69" s="546"/>
      <c r="AW69" s="546"/>
      <c r="AX69" s="546"/>
      <c r="AY69" s="546"/>
      <c r="AZ69" s="546"/>
      <c r="BA69" s="546"/>
      <c r="BB69" s="546"/>
      <c r="BC69" s="546"/>
      <c r="BD69" s="546"/>
      <c r="BE69" s="546"/>
      <c r="BF69" s="546"/>
      <c r="BG69" s="546"/>
      <c r="BH69" s="546"/>
      <c r="BI69" s="546"/>
      <c r="BJ69" s="546"/>
      <c r="BK69" s="546"/>
      <c r="BL69" s="546"/>
      <c r="BM69" s="546"/>
    </row>
    <row r="70" spans="1:65" ht="23.25" customHeight="1">
      <c r="A70" s="424"/>
      <c r="B70" s="425"/>
      <c r="C70" s="426" t="s">
        <v>731</v>
      </c>
      <c r="D70" s="426"/>
      <c r="E70" s="437" t="s">
        <v>733</v>
      </c>
      <c r="F70" s="618"/>
      <c r="G70" s="427"/>
      <c r="H70" s="427"/>
      <c r="I70" s="427"/>
      <c r="J70" s="428"/>
      <c r="K70" s="429"/>
      <c r="L70" s="430"/>
    </row>
    <row r="71" spans="1:65" ht="23.25" customHeight="1">
      <c r="A71" s="424"/>
      <c r="B71" s="425"/>
      <c r="C71" s="426"/>
      <c r="D71" s="426"/>
      <c r="E71" s="437" t="s">
        <v>734</v>
      </c>
      <c r="F71" s="618"/>
      <c r="G71" s="427"/>
      <c r="H71" s="427"/>
      <c r="I71" s="427"/>
      <c r="J71" s="428"/>
      <c r="K71" s="429"/>
      <c r="L71" s="430"/>
    </row>
    <row r="72" spans="1:65" ht="23.25" customHeight="1">
      <c r="A72" s="424"/>
      <c r="B72" s="425"/>
      <c r="C72" s="426"/>
      <c r="D72" s="426"/>
      <c r="E72" s="437" t="s">
        <v>735</v>
      </c>
      <c r="F72" s="618"/>
      <c r="G72" s="427"/>
      <c r="H72" s="427"/>
      <c r="I72" s="427"/>
      <c r="J72" s="428"/>
      <c r="K72" s="429"/>
      <c r="L72" s="430"/>
    </row>
    <row r="73" spans="1:65" ht="23.25" customHeight="1">
      <c r="A73" s="424"/>
      <c r="B73" s="425"/>
      <c r="C73" s="426"/>
      <c r="D73" s="426"/>
      <c r="E73" s="437" t="s">
        <v>736</v>
      </c>
      <c r="F73" s="618"/>
      <c r="G73" s="427"/>
      <c r="H73" s="427"/>
      <c r="I73" s="427"/>
      <c r="J73" s="428"/>
      <c r="K73" s="429"/>
      <c r="L73" s="430"/>
    </row>
    <row r="74" spans="1:65" ht="23.25" customHeight="1">
      <c r="A74" s="424"/>
      <c r="B74" s="425"/>
      <c r="C74" s="426"/>
      <c r="D74" s="426"/>
      <c r="E74" s="437"/>
      <c r="F74" s="618"/>
      <c r="G74" s="427"/>
      <c r="H74" s="427"/>
      <c r="I74" s="427"/>
      <c r="J74" s="428"/>
      <c r="K74" s="429"/>
      <c r="L74" s="430"/>
    </row>
    <row r="75" spans="1:65" ht="23.25" customHeight="1">
      <c r="A75" s="424"/>
      <c r="B75" s="425"/>
      <c r="C75" s="426"/>
      <c r="D75" s="426"/>
      <c r="E75" s="405"/>
      <c r="F75" s="618"/>
      <c r="G75" s="427"/>
      <c r="H75" s="427"/>
      <c r="I75" s="427"/>
      <c r="J75" s="428"/>
      <c r="K75" s="429"/>
      <c r="L75" s="430"/>
    </row>
    <row r="76" spans="1:65" ht="23.25" customHeight="1">
      <c r="A76" s="424"/>
      <c r="B76" s="425"/>
      <c r="C76" s="426"/>
      <c r="D76" s="426"/>
      <c r="E76" s="405"/>
      <c r="F76" s="618"/>
      <c r="G76" s="427"/>
      <c r="H76" s="427"/>
      <c r="I76" s="427"/>
      <c r="J76" s="428"/>
      <c r="K76" s="429"/>
      <c r="L76" s="430"/>
    </row>
    <row r="77" spans="1:65" ht="23.25" customHeight="1">
      <c r="A77" s="431"/>
      <c r="B77" s="432"/>
      <c r="C77" s="433"/>
      <c r="D77" s="433"/>
      <c r="E77" s="395"/>
      <c r="F77" s="619"/>
      <c r="G77" s="434"/>
      <c r="H77" s="434"/>
      <c r="I77" s="434"/>
      <c r="J77" s="435"/>
      <c r="K77" s="436"/>
      <c r="L77" s="407"/>
    </row>
    <row r="78" spans="1:65" ht="25.5" customHeight="1">
      <c r="A78" s="440"/>
      <c r="B78" s="441"/>
      <c r="C78" s="442"/>
      <c r="D78" s="442"/>
      <c r="E78" s="447"/>
      <c r="F78" s="448" t="s">
        <v>19</v>
      </c>
      <c r="G78" s="449" t="s">
        <v>16</v>
      </c>
      <c r="H78" s="450">
        <f>SUM(H68)</f>
        <v>59000</v>
      </c>
      <c r="I78" s="452">
        <f>SUM(I68+I49+I38+I11+I10)</f>
        <v>2537700</v>
      </c>
      <c r="J78" s="451">
        <f>SUM(J49+J24)</f>
        <v>2585000</v>
      </c>
      <c r="K78" s="451">
        <f>SUM(K49+K24)</f>
        <v>2585000</v>
      </c>
      <c r="L78" s="443"/>
    </row>
    <row r="79" spans="1:65" ht="23.25" customHeight="1">
      <c r="A79" s="411"/>
      <c r="B79" s="415"/>
      <c r="C79" s="416"/>
      <c r="D79" s="416"/>
      <c r="E79" s="391"/>
      <c r="F79" s="417"/>
      <c r="G79" s="412"/>
      <c r="H79" s="412"/>
      <c r="I79" s="412"/>
      <c r="J79" s="413"/>
      <c r="K79" s="414"/>
      <c r="L79" s="418"/>
    </row>
    <row r="80" spans="1:65" ht="23.25" customHeight="1">
      <c r="A80" s="411"/>
      <c r="B80" s="415"/>
      <c r="C80" s="416"/>
      <c r="D80" s="416"/>
      <c r="E80" s="391"/>
      <c r="F80" s="417"/>
      <c r="G80" s="412"/>
      <c r="H80" s="412"/>
      <c r="I80" s="412"/>
      <c r="J80" s="413"/>
      <c r="K80" s="414"/>
      <c r="L80" s="418"/>
    </row>
    <row r="81" spans="1:12" ht="23.25" customHeight="1">
      <c r="A81" s="411"/>
      <c r="B81" s="415"/>
      <c r="C81" s="416"/>
      <c r="D81" s="416"/>
      <c r="E81" s="391"/>
      <c r="F81" s="417"/>
      <c r="G81" s="412"/>
      <c r="H81" s="412"/>
      <c r="I81" s="412"/>
      <c r="J81" s="413"/>
      <c r="K81" s="414"/>
      <c r="L81" s="418"/>
    </row>
    <row r="82" spans="1:12" ht="15.75" customHeight="1">
      <c r="A82" s="411"/>
      <c r="B82" s="415"/>
      <c r="C82" s="416"/>
      <c r="D82" s="416"/>
      <c r="E82" s="391"/>
      <c r="F82" s="417"/>
      <c r="G82" s="412"/>
      <c r="H82" s="412"/>
      <c r="I82" s="412"/>
      <c r="J82" s="413"/>
      <c r="K82" s="414"/>
      <c r="L82" s="418"/>
    </row>
    <row r="83" spans="1:12" ht="15.75" customHeight="1"/>
    <row r="84" spans="1:12" ht="19.5">
      <c r="A84" s="723"/>
      <c r="B84" s="723"/>
      <c r="C84" s="723"/>
      <c r="D84" s="723"/>
      <c r="E84" s="723"/>
      <c r="F84" s="723"/>
      <c r="G84" s="723"/>
      <c r="H84" s="723"/>
      <c r="I84" s="723"/>
      <c r="J84" s="723"/>
      <c r="K84" s="723"/>
      <c r="L84" s="723"/>
    </row>
    <row r="85" spans="1:12" ht="19.5">
      <c r="A85" s="723" t="s">
        <v>831</v>
      </c>
      <c r="B85" s="723"/>
      <c r="C85" s="723"/>
      <c r="D85" s="723"/>
      <c r="E85" s="723"/>
      <c r="F85" s="723"/>
      <c r="G85" s="723"/>
      <c r="H85" s="723"/>
      <c r="I85" s="723"/>
      <c r="J85" s="723"/>
      <c r="K85" s="723"/>
      <c r="L85" s="723"/>
    </row>
  </sheetData>
  <mergeCells count="79">
    <mergeCell ref="F68:F77"/>
    <mergeCell ref="A85:L85"/>
    <mergeCell ref="A84:L84"/>
    <mergeCell ref="A58:L58"/>
    <mergeCell ref="F49:F57"/>
    <mergeCell ref="A59:J59"/>
    <mergeCell ref="A60:J60"/>
    <mergeCell ref="A61:J61"/>
    <mergeCell ref="A62:A64"/>
    <mergeCell ref="B62:B64"/>
    <mergeCell ref="F62:F64"/>
    <mergeCell ref="G62:J62"/>
    <mergeCell ref="L62:L64"/>
    <mergeCell ref="A65:A67"/>
    <mergeCell ref="B65:B67"/>
    <mergeCell ref="F65:F67"/>
    <mergeCell ref="G65:J65"/>
    <mergeCell ref="L65:L67"/>
    <mergeCell ref="A46:A48"/>
    <mergeCell ref="B46:B48"/>
    <mergeCell ref="F46:F48"/>
    <mergeCell ref="G46:J46"/>
    <mergeCell ref="L46:L48"/>
    <mergeCell ref="F18:F20"/>
    <mergeCell ref="G18:J18"/>
    <mergeCell ref="L18:L20"/>
    <mergeCell ref="A21:A23"/>
    <mergeCell ref="B21:B23"/>
    <mergeCell ref="F21:F23"/>
    <mergeCell ref="G21:J21"/>
    <mergeCell ref="L21:L23"/>
    <mergeCell ref="A18:A20"/>
    <mergeCell ref="B18:B20"/>
    <mergeCell ref="L35:L36"/>
    <mergeCell ref="A40:J40"/>
    <mergeCell ref="A41:J41"/>
    <mergeCell ref="A42:J42"/>
    <mergeCell ref="A35:A36"/>
    <mergeCell ref="B35:B36"/>
    <mergeCell ref="F35:F36"/>
    <mergeCell ref="G35:J35"/>
    <mergeCell ref="A39:L39"/>
    <mergeCell ref="A43:A45"/>
    <mergeCell ref="B43:B45"/>
    <mergeCell ref="F43:F45"/>
    <mergeCell ref="G43:J43"/>
    <mergeCell ref="L43:L45"/>
    <mergeCell ref="A25:L25"/>
    <mergeCell ref="A28:J28"/>
    <mergeCell ref="A29:A31"/>
    <mergeCell ref="B29:B31"/>
    <mergeCell ref="F29:F31"/>
    <mergeCell ref="G29:J29"/>
    <mergeCell ref="L29:L31"/>
    <mergeCell ref="A26:J26"/>
    <mergeCell ref="A27:J27"/>
    <mergeCell ref="A32:A34"/>
    <mergeCell ref="B32:B34"/>
    <mergeCell ref="F32:F34"/>
    <mergeCell ref="G32:J32"/>
    <mergeCell ref="L32:L34"/>
    <mergeCell ref="A12:L12"/>
    <mergeCell ref="A14:L14"/>
    <mergeCell ref="A15:J15"/>
    <mergeCell ref="A16:J16"/>
    <mergeCell ref="A17:J17"/>
    <mergeCell ref="F4:F6"/>
    <mergeCell ref="G4:J4"/>
    <mergeCell ref="L4:L6"/>
    <mergeCell ref="A1:J1"/>
    <mergeCell ref="A2:J2"/>
    <mergeCell ref="A3:J3"/>
    <mergeCell ref="A4:A6"/>
    <mergeCell ref="B4:B6"/>
    <mergeCell ref="A7:A9"/>
    <mergeCell ref="B7:B9"/>
    <mergeCell ref="F7:F9"/>
    <mergeCell ref="G7:J7"/>
    <mergeCell ref="L7:L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7"/>
  <sheetViews>
    <sheetView tabSelected="1" view="pageBreakPreview" topLeftCell="A55" zoomScale="70" zoomScaleNormal="130" zoomScaleSheetLayoutView="70" zoomScalePageLayoutView="60" workbookViewId="0">
      <selection activeCell="J55" sqref="J55"/>
    </sheetView>
  </sheetViews>
  <sheetFormatPr defaultRowHeight="18.75"/>
  <cols>
    <col min="1" max="1" width="3.25" style="565" customWidth="1"/>
    <col min="2" max="2" width="16.625" style="95" customWidth="1"/>
    <col min="3" max="3" width="16.875" style="95" customWidth="1"/>
    <col min="4" max="4" width="16.25" style="95" customWidth="1"/>
    <col min="5" max="5" width="9.75" style="172" customWidth="1"/>
    <col min="6" max="6" width="9.5" style="66" customWidth="1"/>
    <col min="7" max="7" width="9.625" style="66" customWidth="1"/>
    <col min="8" max="9" width="9.375" style="66" customWidth="1"/>
    <col min="10" max="10" width="10" style="173" customWidth="1"/>
    <col min="11" max="11" width="11.75" style="173" customWidth="1"/>
    <col min="12" max="12" width="9.625" style="83" customWidth="1"/>
    <col min="13" max="13" width="8.75" style="95" customWidth="1"/>
    <col min="14" max="16384" width="9" style="95"/>
  </cols>
  <sheetData>
    <row r="1" spans="1:12" ht="20.25" thickBot="1">
      <c r="A1" s="612" t="s">
        <v>56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90" t="s">
        <v>49</v>
      </c>
    </row>
    <row r="2" spans="1:12" ht="19.5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 ht="19.5">
      <c r="A3" s="612" t="s">
        <v>55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8.75" customHeight="1">
      <c r="A4" s="566" t="s">
        <v>333</v>
      </c>
      <c r="B4" s="350"/>
      <c r="C4" s="350"/>
      <c r="D4" s="350"/>
      <c r="E4" s="350"/>
      <c r="F4" s="350"/>
      <c r="G4" s="350"/>
      <c r="H4" s="350"/>
      <c r="I4" s="350"/>
      <c r="J4" s="350"/>
      <c r="L4" s="454"/>
    </row>
    <row r="5" spans="1:12" ht="19.5">
      <c r="A5" s="551" t="s">
        <v>259</v>
      </c>
      <c r="B5" s="117"/>
      <c r="C5" s="117"/>
      <c r="D5" s="117"/>
      <c r="E5" s="163"/>
      <c r="F5" s="119"/>
      <c r="G5" s="119"/>
      <c r="H5" s="119"/>
      <c r="I5" s="119"/>
      <c r="J5" s="116"/>
      <c r="K5" s="116"/>
      <c r="L5" s="163"/>
    </row>
    <row r="6" spans="1:12" ht="19.5">
      <c r="A6" s="552"/>
      <c r="B6" s="117" t="s">
        <v>331</v>
      </c>
      <c r="C6" s="117"/>
      <c r="D6" s="117"/>
      <c r="E6" s="163"/>
      <c r="F6" s="119"/>
      <c r="G6" s="119"/>
      <c r="H6" s="119"/>
      <c r="I6" s="119"/>
      <c r="J6" s="116"/>
      <c r="K6" s="116"/>
      <c r="L6" s="163"/>
    </row>
    <row r="7" spans="1:12" ht="19.5">
      <c r="A7" s="552"/>
      <c r="B7" s="117" t="s">
        <v>287</v>
      </c>
      <c r="C7" s="117"/>
      <c r="D7" s="117"/>
      <c r="E7" s="163"/>
      <c r="F7" s="119"/>
      <c r="G7" s="119"/>
      <c r="H7" s="119"/>
      <c r="I7" s="119"/>
      <c r="J7" s="116"/>
      <c r="K7" s="116"/>
      <c r="L7" s="163"/>
    </row>
    <row r="8" spans="1:12">
      <c r="A8" s="588" t="s">
        <v>0</v>
      </c>
      <c r="B8" s="590" t="s">
        <v>1</v>
      </c>
      <c r="C8" s="590" t="s">
        <v>2</v>
      </c>
      <c r="D8" s="4" t="s">
        <v>3</v>
      </c>
      <c r="E8" s="592" t="s">
        <v>5</v>
      </c>
      <c r="F8" s="593"/>
      <c r="G8" s="593"/>
      <c r="H8" s="593"/>
      <c r="I8" s="594"/>
      <c r="J8" s="595" t="s">
        <v>10</v>
      </c>
      <c r="K8" s="4" t="s">
        <v>13</v>
      </c>
      <c r="L8" s="4" t="s">
        <v>11</v>
      </c>
    </row>
    <row r="9" spans="1:12">
      <c r="A9" s="589"/>
      <c r="B9" s="591"/>
      <c r="C9" s="591"/>
      <c r="D9" s="5" t="s">
        <v>4</v>
      </c>
      <c r="E9" s="98" t="s">
        <v>6</v>
      </c>
      <c r="F9" s="55" t="s">
        <v>7</v>
      </c>
      <c r="G9" s="55" t="s">
        <v>8</v>
      </c>
      <c r="H9" s="55" t="s">
        <v>9</v>
      </c>
      <c r="I9" s="55" t="s">
        <v>54</v>
      </c>
      <c r="J9" s="596"/>
      <c r="K9" s="5" t="s">
        <v>14</v>
      </c>
      <c r="L9" s="271" t="s">
        <v>12</v>
      </c>
    </row>
    <row r="10" spans="1:12" ht="78">
      <c r="A10" s="567">
        <v>1</v>
      </c>
      <c r="B10" s="121" t="s">
        <v>261</v>
      </c>
      <c r="C10" s="121" t="s">
        <v>262</v>
      </c>
      <c r="D10" s="121" t="s">
        <v>274</v>
      </c>
      <c r="E10" s="251">
        <v>2900000</v>
      </c>
      <c r="F10" s="251">
        <v>2900000</v>
      </c>
      <c r="G10" s="251">
        <v>2900000</v>
      </c>
      <c r="H10" s="251">
        <v>2900000</v>
      </c>
      <c r="I10" s="251">
        <v>2900000</v>
      </c>
      <c r="J10" s="196" t="s">
        <v>263</v>
      </c>
      <c r="K10" s="121" t="s">
        <v>264</v>
      </c>
      <c r="L10" s="126" t="s">
        <v>265</v>
      </c>
    </row>
    <row r="11" spans="1:12" ht="78">
      <c r="A11" s="183">
        <v>2</v>
      </c>
      <c r="B11" s="154" t="s">
        <v>266</v>
      </c>
      <c r="C11" s="121" t="s">
        <v>267</v>
      </c>
      <c r="D11" s="121" t="s">
        <v>275</v>
      </c>
      <c r="E11" s="127">
        <v>844800</v>
      </c>
      <c r="F11" s="127">
        <v>864000</v>
      </c>
      <c r="G11" s="127">
        <v>960000</v>
      </c>
      <c r="H11" s="127">
        <v>960000</v>
      </c>
      <c r="I11" s="127">
        <v>960000</v>
      </c>
      <c r="J11" s="127" t="s">
        <v>268</v>
      </c>
      <c r="K11" s="121" t="s">
        <v>269</v>
      </c>
      <c r="L11" s="126" t="s">
        <v>265</v>
      </c>
    </row>
    <row r="12" spans="1:12" ht="97.5">
      <c r="A12" s="183">
        <v>3</v>
      </c>
      <c r="B12" s="123" t="s">
        <v>273</v>
      </c>
      <c r="C12" s="121" t="s">
        <v>270</v>
      </c>
      <c r="D12" s="121" t="s">
        <v>276</v>
      </c>
      <c r="E12" s="127">
        <v>90000</v>
      </c>
      <c r="F12" s="127">
        <v>100000</v>
      </c>
      <c r="G12" s="127">
        <v>100000</v>
      </c>
      <c r="H12" s="127">
        <v>100000</v>
      </c>
      <c r="I12" s="127">
        <v>100000</v>
      </c>
      <c r="J12" s="127" t="s">
        <v>271</v>
      </c>
      <c r="K12" s="121" t="s">
        <v>272</v>
      </c>
      <c r="L12" s="126" t="s">
        <v>265</v>
      </c>
    </row>
    <row r="13" spans="1:12" ht="19.5">
      <c r="A13" s="564" t="s">
        <v>19</v>
      </c>
      <c r="B13" s="242" t="s">
        <v>288</v>
      </c>
      <c r="C13" s="49" t="s">
        <v>16</v>
      </c>
      <c r="D13" s="49" t="s">
        <v>16</v>
      </c>
      <c r="E13" s="254">
        <f>SUM(E10:E12)</f>
        <v>3834800</v>
      </c>
      <c r="F13" s="254">
        <v>3864000</v>
      </c>
      <c r="G13" s="254">
        <f>SUM(G10:G12)</f>
        <v>3960000</v>
      </c>
      <c r="H13" s="254">
        <f>SUM(H10:H12)</f>
        <v>3960000</v>
      </c>
      <c r="I13" s="254">
        <f t="shared" ref="I13" si="0">SUM(I10:I12)</f>
        <v>3960000</v>
      </c>
      <c r="J13" s="49" t="s">
        <v>16</v>
      </c>
      <c r="K13" s="49" t="s">
        <v>16</v>
      </c>
      <c r="L13" s="204" t="s">
        <v>16</v>
      </c>
    </row>
    <row r="14" spans="1:12">
      <c r="A14" s="638"/>
      <c r="B14" s="638"/>
      <c r="C14" s="638"/>
      <c r="D14" s="638"/>
      <c r="E14" s="638"/>
      <c r="F14" s="638"/>
      <c r="G14" s="638"/>
      <c r="H14" s="638"/>
      <c r="I14" s="638"/>
      <c r="J14" s="638"/>
      <c r="K14" s="638"/>
      <c r="L14" s="638"/>
    </row>
    <row r="15" spans="1:12">
      <c r="A15" s="568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</row>
    <row r="16" spans="1:12">
      <c r="A16" s="568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</row>
    <row r="17" spans="1:12">
      <c r="A17" s="568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</row>
    <row r="18" spans="1:12" ht="19.5" thickBot="1">
      <c r="A18" s="638" t="s">
        <v>752</v>
      </c>
      <c r="B18" s="638"/>
      <c r="C18" s="638"/>
      <c r="D18" s="638"/>
      <c r="E18" s="638"/>
      <c r="F18" s="638"/>
      <c r="G18" s="638"/>
      <c r="H18" s="638"/>
      <c r="I18" s="638"/>
      <c r="J18" s="638"/>
      <c r="K18" s="638"/>
      <c r="L18" s="638"/>
    </row>
    <row r="19" spans="1:12" ht="20.25" thickBot="1">
      <c r="A19" s="612" t="s">
        <v>56</v>
      </c>
      <c r="B19" s="612"/>
      <c r="C19" s="612"/>
      <c r="D19" s="612"/>
      <c r="E19" s="612"/>
      <c r="F19" s="612"/>
      <c r="G19" s="612"/>
      <c r="H19" s="612"/>
      <c r="I19" s="612"/>
      <c r="J19" s="612"/>
      <c r="K19" s="613"/>
      <c r="L19" s="90" t="s">
        <v>49</v>
      </c>
    </row>
    <row r="20" spans="1:12" ht="19.5">
      <c r="A20" s="612" t="s">
        <v>50</v>
      </c>
      <c r="B20" s="612"/>
      <c r="C20" s="612"/>
      <c r="D20" s="612"/>
      <c r="E20" s="612"/>
      <c r="F20" s="612"/>
      <c r="G20" s="612"/>
      <c r="H20" s="612"/>
      <c r="I20" s="612"/>
      <c r="J20" s="612"/>
      <c r="K20" s="612"/>
      <c r="L20" s="612"/>
    </row>
    <row r="21" spans="1:12" ht="19.5">
      <c r="A21" s="612" t="s">
        <v>55</v>
      </c>
      <c r="B21" s="612"/>
      <c r="C21" s="612"/>
      <c r="D21" s="612"/>
      <c r="E21" s="612"/>
      <c r="F21" s="612"/>
      <c r="G21" s="612"/>
      <c r="H21" s="612"/>
      <c r="I21" s="612"/>
      <c r="J21" s="612"/>
      <c r="K21" s="612"/>
      <c r="L21" s="612"/>
    </row>
    <row r="22" spans="1:12" ht="18.75" customHeight="1">
      <c r="A22" s="566" t="s">
        <v>333</v>
      </c>
      <c r="B22" s="350"/>
      <c r="C22" s="350"/>
      <c r="D22" s="350"/>
      <c r="E22" s="350"/>
      <c r="F22" s="350"/>
      <c r="G22" s="350"/>
      <c r="H22" s="350"/>
      <c r="I22" s="350"/>
      <c r="J22" s="350"/>
      <c r="L22" s="454"/>
    </row>
    <row r="23" spans="1:12" ht="19.5">
      <c r="A23" s="551" t="s">
        <v>259</v>
      </c>
      <c r="B23" s="117"/>
      <c r="C23" s="117"/>
      <c r="D23" s="117"/>
      <c r="E23" s="197"/>
      <c r="F23" s="119"/>
      <c r="G23" s="119"/>
      <c r="H23" s="119"/>
      <c r="I23" s="119"/>
      <c r="J23" s="116"/>
      <c r="K23" s="116"/>
      <c r="L23" s="197"/>
    </row>
    <row r="24" spans="1:12" ht="19.5">
      <c r="A24" s="552"/>
      <c r="B24" s="117" t="s">
        <v>331</v>
      </c>
      <c r="C24" s="117"/>
      <c r="D24" s="117"/>
      <c r="E24" s="197"/>
      <c r="F24" s="119"/>
      <c r="G24" s="119"/>
      <c r="H24" s="119"/>
      <c r="I24" s="119"/>
      <c r="J24" s="116"/>
      <c r="K24" s="116"/>
      <c r="L24" s="197"/>
    </row>
    <row r="25" spans="1:12" ht="19.5">
      <c r="A25" s="552"/>
      <c r="B25" s="117" t="s">
        <v>286</v>
      </c>
      <c r="C25" s="117"/>
      <c r="D25" s="117"/>
      <c r="E25" s="197"/>
      <c r="F25" s="119"/>
      <c r="G25" s="119"/>
      <c r="H25" s="119"/>
      <c r="I25" s="119"/>
      <c r="J25" s="116"/>
      <c r="K25" s="116"/>
      <c r="L25" s="197"/>
    </row>
    <row r="26" spans="1:12">
      <c r="A26" s="588" t="s">
        <v>0</v>
      </c>
      <c r="B26" s="590" t="s">
        <v>1</v>
      </c>
      <c r="C26" s="590" t="s">
        <v>2</v>
      </c>
      <c r="D26" s="4" t="s">
        <v>3</v>
      </c>
      <c r="E26" s="592" t="s">
        <v>5</v>
      </c>
      <c r="F26" s="593"/>
      <c r="G26" s="593"/>
      <c r="H26" s="593"/>
      <c r="I26" s="594"/>
      <c r="J26" s="595" t="s">
        <v>10</v>
      </c>
      <c r="K26" s="4" t="s">
        <v>13</v>
      </c>
      <c r="L26" s="4" t="s">
        <v>11</v>
      </c>
    </row>
    <row r="27" spans="1:12">
      <c r="A27" s="589"/>
      <c r="B27" s="591"/>
      <c r="C27" s="591"/>
      <c r="D27" s="5" t="s">
        <v>4</v>
      </c>
      <c r="E27" s="98" t="s">
        <v>6</v>
      </c>
      <c r="F27" s="55" t="s">
        <v>7</v>
      </c>
      <c r="G27" s="55" t="s">
        <v>8</v>
      </c>
      <c r="H27" s="55" t="s">
        <v>9</v>
      </c>
      <c r="I27" s="55" t="s">
        <v>54</v>
      </c>
      <c r="J27" s="596"/>
      <c r="K27" s="5" t="s">
        <v>14</v>
      </c>
      <c r="L27" s="271" t="s">
        <v>12</v>
      </c>
    </row>
    <row r="28" spans="1:12" ht="108" customHeight="1">
      <c r="A28" s="183">
        <v>1</v>
      </c>
      <c r="B28" s="121" t="s">
        <v>280</v>
      </c>
      <c r="C28" s="121" t="s">
        <v>277</v>
      </c>
      <c r="D28" s="121" t="s">
        <v>281</v>
      </c>
      <c r="E28" s="122">
        <v>20000</v>
      </c>
      <c r="F28" s="137">
        <v>50000</v>
      </c>
      <c r="G28" s="137">
        <v>20000</v>
      </c>
      <c r="H28" s="137">
        <v>20000</v>
      </c>
      <c r="I28" s="137">
        <v>20000</v>
      </c>
      <c r="J28" s="127" t="s">
        <v>278</v>
      </c>
      <c r="K28" s="121" t="s">
        <v>279</v>
      </c>
      <c r="L28" s="126" t="s">
        <v>265</v>
      </c>
    </row>
    <row r="29" spans="1:12" ht="97.5">
      <c r="A29" s="183">
        <v>2</v>
      </c>
      <c r="B29" s="211" t="s">
        <v>289</v>
      </c>
      <c r="C29" s="121" t="s">
        <v>282</v>
      </c>
      <c r="D29" s="121" t="s">
        <v>283</v>
      </c>
      <c r="E29" s="127">
        <v>20000</v>
      </c>
      <c r="F29" s="127">
        <v>20000</v>
      </c>
      <c r="G29" s="127">
        <v>20000</v>
      </c>
      <c r="H29" s="127">
        <v>20000</v>
      </c>
      <c r="I29" s="127">
        <v>20000</v>
      </c>
      <c r="J29" s="196" t="s">
        <v>284</v>
      </c>
      <c r="K29" s="121" t="s">
        <v>285</v>
      </c>
      <c r="L29" s="126" t="s">
        <v>40</v>
      </c>
    </row>
    <row r="30" spans="1:12" ht="126.75" customHeight="1">
      <c r="A30" s="183">
        <v>3</v>
      </c>
      <c r="B30" s="121" t="s">
        <v>290</v>
      </c>
      <c r="C30" s="121" t="s">
        <v>291</v>
      </c>
      <c r="D30" s="121" t="s">
        <v>292</v>
      </c>
      <c r="E30" s="127">
        <v>20000</v>
      </c>
      <c r="F30" s="127">
        <v>20000</v>
      </c>
      <c r="G30" s="127">
        <v>20000</v>
      </c>
      <c r="H30" s="127">
        <v>20000</v>
      </c>
      <c r="I30" s="127">
        <v>20000</v>
      </c>
      <c r="J30" s="127" t="s">
        <v>293</v>
      </c>
      <c r="K30" s="109" t="s">
        <v>294</v>
      </c>
      <c r="L30" s="126" t="s">
        <v>265</v>
      </c>
    </row>
    <row r="31" spans="1:12" s="257" customFormat="1" ht="19.5">
      <c r="A31" s="564" t="s">
        <v>19</v>
      </c>
      <c r="B31" s="242" t="s">
        <v>288</v>
      </c>
      <c r="C31" s="241" t="s">
        <v>16</v>
      </c>
      <c r="D31" s="241" t="s">
        <v>16</v>
      </c>
      <c r="E31" s="255">
        <f>SUM(E28:E30)</f>
        <v>60000</v>
      </c>
      <c r="F31" s="255">
        <f t="shared" ref="F31:I31" si="1">SUM(F28:F30)</f>
        <v>90000</v>
      </c>
      <c r="G31" s="255">
        <f t="shared" si="1"/>
        <v>60000</v>
      </c>
      <c r="H31" s="255">
        <f t="shared" si="1"/>
        <v>60000</v>
      </c>
      <c r="I31" s="255">
        <f t="shared" si="1"/>
        <v>60000</v>
      </c>
      <c r="J31" s="241" t="s">
        <v>16</v>
      </c>
      <c r="K31" s="241" t="s">
        <v>16</v>
      </c>
      <c r="L31" s="256" t="s">
        <v>16</v>
      </c>
    </row>
    <row r="32" spans="1:12" ht="19.5" thickBot="1">
      <c r="A32" s="611" t="s">
        <v>753</v>
      </c>
      <c r="B32" s="611"/>
      <c r="C32" s="611"/>
      <c r="D32" s="611"/>
      <c r="E32" s="611"/>
      <c r="F32" s="611"/>
      <c r="G32" s="611"/>
      <c r="H32" s="611"/>
      <c r="I32" s="611"/>
      <c r="J32" s="611"/>
      <c r="K32" s="611"/>
      <c r="L32" s="611"/>
    </row>
    <row r="33" spans="1:12" ht="20.25" thickBot="1">
      <c r="A33" s="612" t="s">
        <v>56</v>
      </c>
      <c r="B33" s="612"/>
      <c r="C33" s="612"/>
      <c r="D33" s="612"/>
      <c r="E33" s="612"/>
      <c r="F33" s="612"/>
      <c r="G33" s="612"/>
      <c r="H33" s="612"/>
      <c r="I33" s="612"/>
      <c r="J33" s="612"/>
      <c r="K33" s="613"/>
      <c r="L33" s="90" t="s">
        <v>49</v>
      </c>
    </row>
    <row r="34" spans="1:12" ht="19.5">
      <c r="A34" s="612" t="s">
        <v>50</v>
      </c>
      <c r="B34" s="612"/>
      <c r="C34" s="612"/>
      <c r="D34" s="612"/>
      <c r="E34" s="612"/>
      <c r="F34" s="612"/>
      <c r="G34" s="612"/>
      <c r="H34" s="612"/>
      <c r="I34" s="612"/>
      <c r="J34" s="612"/>
      <c r="K34" s="612"/>
      <c r="L34" s="612"/>
    </row>
    <row r="35" spans="1:12" ht="19.5">
      <c r="A35" s="612" t="s">
        <v>55</v>
      </c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</row>
    <row r="36" spans="1:12" ht="18.75" customHeight="1">
      <c r="A36" s="566" t="s">
        <v>333</v>
      </c>
      <c r="B36" s="350"/>
      <c r="C36" s="350"/>
      <c r="D36" s="350"/>
      <c r="E36" s="350"/>
      <c r="F36" s="350"/>
      <c r="G36" s="350"/>
      <c r="H36" s="350"/>
      <c r="I36" s="350"/>
      <c r="J36" s="350"/>
      <c r="L36" s="454"/>
    </row>
    <row r="37" spans="1:12" ht="19.5">
      <c r="A37" s="551" t="s">
        <v>259</v>
      </c>
      <c r="B37" s="117"/>
      <c r="C37" s="117"/>
      <c r="D37" s="117"/>
      <c r="E37" s="197"/>
      <c r="F37" s="119"/>
      <c r="G37" s="119"/>
      <c r="H37" s="119"/>
      <c r="I37" s="119"/>
      <c r="J37" s="116"/>
      <c r="K37" s="116"/>
      <c r="L37" s="197"/>
    </row>
    <row r="38" spans="1:12" ht="19.5">
      <c r="A38" s="552"/>
      <c r="B38" s="117" t="s">
        <v>331</v>
      </c>
      <c r="C38" s="117"/>
      <c r="D38" s="117"/>
      <c r="E38" s="197"/>
      <c r="F38" s="119"/>
      <c r="G38" s="119"/>
      <c r="H38" s="119"/>
      <c r="I38" s="119"/>
      <c r="J38" s="116"/>
      <c r="K38" s="116"/>
      <c r="L38" s="197"/>
    </row>
    <row r="39" spans="1:12" ht="19.5">
      <c r="A39" s="552"/>
      <c r="B39" s="117" t="s">
        <v>295</v>
      </c>
      <c r="C39" s="117"/>
      <c r="D39" s="117"/>
      <c r="E39" s="197"/>
      <c r="F39" s="119"/>
      <c r="G39" s="119"/>
      <c r="H39" s="119"/>
      <c r="I39" s="119"/>
      <c r="J39" s="116"/>
      <c r="K39" s="116"/>
      <c r="L39" s="197"/>
    </row>
    <row r="40" spans="1:12">
      <c r="A40" s="588" t="s">
        <v>0</v>
      </c>
      <c r="B40" s="590" t="s">
        <v>1</v>
      </c>
      <c r="C40" s="590" t="s">
        <v>2</v>
      </c>
      <c r="D40" s="4" t="s">
        <v>3</v>
      </c>
      <c r="E40" s="592" t="s">
        <v>5</v>
      </c>
      <c r="F40" s="593"/>
      <c r="G40" s="593"/>
      <c r="H40" s="593"/>
      <c r="I40" s="594"/>
      <c r="J40" s="595" t="s">
        <v>10</v>
      </c>
      <c r="K40" s="4" t="s">
        <v>13</v>
      </c>
      <c r="L40" s="4" t="s">
        <v>11</v>
      </c>
    </row>
    <row r="41" spans="1:12">
      <c r="A41" s="589"/>
      <c r="B41" s="591"/>
      <c r="C41" s="591"/>
      <c r="D41" s="5" t="s">
        <v>4</v>
      </c>
      <c r="E41" s="98" t="s">
        <v>6</v>
      </c>
      <c r="F41" s="55" t="s">
        <v>7</v>
      </c>
      <c r="G41" s="55" t="s">
        <v>8</v>
      </c>
      <c r="H41" s="55" t="s">
        <v>9</v>
      </c>
      <c r="I41" s="55" t="s">
        <v>54</v>
      </c>
      <c r="J41" s="596"/>
      <c r="K41" s="5" t="s">
        <v>14</v>
      </c>
      <c r="L41" s="271" t="s">
        <v>12</v>
      </c>
    </row>
    <row r="42" spans="1:12" ht="66" customHeight="1">
      <c r="A42" s="560">
        <v>1</v>
      </c>
      <c r="B42" s="258" t="s">
        <v>296</v>
      </c>
      <c r="C42" s="258" t="s">
        <v>297</v>
      </c>
      <c r="D42" s="258" t="s">
        <v>298</v>
      </c>
      <c r="E42" s="194">
        <v>40000</v>
      </c>
      <c r="F42" s="194">
        <v>40000</v>
      </c>
      <c r="G42" s="194">
        <v>40000</v>
      </c>
      <c r="H42" s="194">
        <v>40000</v>
      </c>
      <c r="I42" s="194">
        <v>40000</v>
      </c>
      <c r="J42" s="195" t="s">
        <v>299</v>
      </c>
      <c r="K42" s="258" t="s">
        <v>300</v>
      </c>
      <c r="L42" s="192" t="s">
        <v>265</v>
      </c>
    </row>
    <row r="43" spans="1:12" ht="172.5" customHeight="1">
      <c r="A43" s="183">
        <v>2</v>
      </c>
      <c r="B43" s="202" t="s">
        <v>302</v>
      </c>
      <c r="C43" s="202" t="s">
        <v>301</v>
      </c>
      <c r="D43" s="154" t="s">
        <v>305</v>
      </c>
      <c r="E43" s="262" t="s">
        <v>429</v>
      </c>
      <c r="F43" s="262" t="s">
        <v>429</v>
      </c>
      <c r="G43" s="262" t="s">
        <v>429</v>
      </c>
      <c r="H43" s="262" t="s">
        <v>429</v>
      </c>
      <c r="I43" s="262" t="s">
        <v>429</v>
      </c>
      <c r="J43" s="260" t="s">
        <v>303</v>
      </c>
      <c r="K43" s="261" t="s">
        <v>304</v>
      </c>
      <c r="L43" s="126" t="s">
        <v>265</v>
      </c>
    </row>
    <row r="44" spans="1:12" ht="107.25" customHeight="1">
      <c r="A44" s="560">
        <v>3</v>
      </c>
      <c r="B44" s="265" t="s">
        <v>306</v>
      </c>
      <c r="C44" s="266" t="s">
        <v>308</v>
      </c>
      <c r="D44" s="267" t="s">
        <v>307</v>
      </c>
      <c r="E44" s="268" t="s">
        <v>430</v>
      </c>
      <c r="F44" s="268" t="s">
        <v>430</v>
      </c>
      <c r="G44" s="268" t="s">
        <v>430</v>
      </c>
      <c r="H44" s="268" t="s">
        <v>430</v>
      </c>
      <c r="I44" s="268" t="s">
        <v>430</v>
      </c>
      <c r="J44" s="269" t="s">
        <v>310</v>
      </c>
      <c r="K44" s="270" t="s">
        <v>309</v>
      </c>
      <c r="L44" s="192" t="s">
        <v>265</v>
      </c>
    </row>
    <row r="45" spans="1:12" ht="20.25" thickBot="1">
      <c r="A45" s="624" t="s">
        <v>754</v>
      </c>
      <c r="B45" s="624"/>
      <c r="C45" s="624"/>
      <c r="D45" s="624"/>
      <c r="E45" s="624"/>
      <c r="F45" s="624"/>
      <c r="G45" s="624"/>
      <c r="H45" s="624"/>
      <c r="I45" s="624"/>
      <c r="J45" s="624"/>
      <c r="K45" s="624"/>
      <c r="L45" s="624"/>
    </row>
    <row r="46" spans="1:12" ht="20.25" thickBot="1">
      <c r="A46" s="612" t="s">
        <v>56</v>
      </c>
      <c r="B46" s="612"/>
      <c r="C46" s="612"/>
      <c r="D46" s="612"/>
      <c r="E46" s="612"/>
      <c r="F46" s="612"/>
      <c r="G46" s="612"/>
      <c r="H46" s="612"/>
      <c r="I46" s="612"/>
      <c r="J46" s="612"/>
      <c r="K46" s="613"/>
      <c r="L46" s="90" t="s">
        <v>49</v>
      </c>
    </row>
    <row r="47" spans="1:12" ht="19.5">
      <c r="A47" s="612" t="s">
        <v>50</v>
      </c>
      <c r="B47" s="612"/>
      <c r="C47" s="612"/>
      <c r="D47" s="612"/>
      <c r="E47" s="612"/>
      <c r="F47" s="612"/>
      <c r="G47" s="612"/>
      <c r="H47" s="612"/>
      <c r="I47" s="612"/>
      <c r="J47" s="612"/>
      <c r="K47" s="612"/>
      <c r="L47" s="612"/>
    </row>
    <row r="48" spans="1:12" ht="19.5">
      <c r="A48" s="612" t="s">
        <v>55</v>
      </c>
      <c r="B48" s="612"/>
      <c r="C48" s="612"/>
      <c r="D48" s="612"/>
      <c r="E48" s="612"/>
      <c r="F48" s="612"/>
      <c r="G48" s="612"/>
      <c r="H48" s="612"/>
      <c r="I48" s="612"/>
      <c r="J48" s="612"/>
      <c r="K48" s="612"/>
      <c r="L48" s="612"/>
    </row>
    <row r="49" spans="1:12" ht="18.75" customHeight="1">
      <c r="A49" s="566" t="s">
        <v>333</v>
      </c>
      <c r="B49" s="350"/>
      <c r="C49" s="350"/>
      <c r="D49" s="350"/>
      <c r="E49" s="350"/>
      <c r="F49" s="350"/>
      <c r="G49" s="350"/>
      <c r="H49" s="350"/>
      <c r="I49" s="350"/>
      <c r="J49" s="350"/>
      <c r="L49" s="454"/>
    </row>
    <row r="50" spans="1:12" ht="19.5">
      <c r="A50" s="551" t="s">
        <v>259</v>
      </c>
      <c r="B50" s="117"/>
      <c r="C50" s="117"/>
      <c r="D50" s="117"/>
      <c r="E50" s="197"/>
      <c r="F50" s="119"/>
      <c r="G50" s="119"/>
      <c r="H50" s="119"/>
      <c r="I50" s="119"/>
      <c r="J50" s="116"/>
      <c r="K50" s="116"/>
      <c r="L50" s="197"/>
    </row>
    <row r="51" spans="1:12" ht="19.5">
      <c r="A51" s="552"/>
      <c r="B51" s="117" t="s">
        <v>331</v>
      </c>
      <c r="C51" s="117"/>
      <c r="D51" s="117"/>
      <c r="E51" s="197"/>
      <c r="F51" s="119"/>
      <c r="G51" s="119"/>
      <c r="H51" s="119"/>
      <c r="I51" s="119"/>
      <c r="J51" s="116"/>
      <c r="K51" s="116"/>
      <c r="L51" s="197"/>
    </row>
    <row r="52" spans="1:12" ht="19.5">
      <c r="A52" s="552"/>
      <c r="B52" s="117" t="s">
        <v>295</v>
      </c>
      <c r="C52" s="117"/>
      <c r="D52" s="117"/>
      <c r="E52" s="197"/>
      <c r="F52" s="119"/>
      <c r="G52" s="119"/>
      <c r="H52" s="119"/>
      <c r="I52" s="119"/>
      <c r="J52" s="116"/>
      <c r="K52" s="116"/>
      <c r="L52" s="197"/>
    </row>
    <row r="53" spans="1:12">
      <c r="A53" s="588" t="s">
        <v>0</v>
      </c>
      <c r="B53" s="590" t="s">
        <v>1</v>
      </c>
      <c r="C53" s="590" t="s">
        <v>2</v>
      </c>
      <c r="D53" s="4" t="s">
        <v>3</v>
      </c>
      <c r="E53" s="592" t="s">
        <v>5</v>
      </c>
      <c r="F53" s="593"/>
      <c r="G53" s="593"/>
      <c r="H53" s="593"/>
      <c r="I53" s="594"/>
      <c r="J53" s="595" t="s">
        <v>10</v>
      </c>
      <c r="K53" s="4" t="s">
        <v>13</v>
      </c>
      <c r="L53" s="4" t="s">
        <v>11</v>
      </c>
    </row>
    <row r="54" spans="1:12">
      <c r="A54" s="589"/>
      <c r="B54" s="591"/>
      <c r="C54" s="591"/>
      <c r="D54" s="5" t="s">
        <v>4</v>
      </c>
      <c r="E54" s="98" t="s">
        <v>6</v>
      </c>
      <c r="F54" s="55" t="s">
        <v>7</v>
      </c>
      <c r="G54" s="55" t="s">
        <v>8</v>
      </c>
      <c r="H54" s="55" t="s">
        <v>9</v>
      </c>
      <c r="I54" s="55" t="s">
        <v>54</v>
      </c>
      <c r="J54" s="596"/>
      <c r="K54" s="5" t="s">
        <v>14</v>
      </c>
      <c r="L54" s="271" t="s">
        <v>12</v>
      </c>
    </row>
    <row r="55" spans="1:12" ht="348" customHeight="1">
      <c r="A55" s="351">
        <v>4</v>
      </c>
      <c r="B55" s="121" t="s">
        <v>312</v>
      </c>
      <c r="C55" s="121" t="s">
        <v>313</v>
      </c>
      <c r="D55" s="263" t="s">
        <v>315</v>
      </c>
      <c r="E55" s="127" t="s">
        <v>314</v>
      </c>
      <c r="F55" s="127" t="s">
        <v>316</v>
      </c>
      <c r="G55" s="127" t="s">
        <v>317</v>
      </c>
      <c r="H55" s="127" t="s">
        <v>316</v>
      </c>
      <c r="I55" s="127" t="s">
        <v>316</v>
      </c>
      <c r="J55" s="127" t="s">
        <v>318</v>
      </c>
      <c r="K55" s="121" t="s">
        <v>319</v>
      </c>
      <c r="L55" s="126" t="s">
        <v>265</v>
      </c>
    </row>
    <row r="56" spans="1:12" ht="19.5" thickBot="1">
      <c r="A56" s="611" t="s">
        <v>755</v>
      </c>
      <c r="B56" s="611"/>
      <c r="C56" s="611"/>
      <c r="D56" s="611"/>
      <c r="E56" s="611"/>
      <c r="F56" s="611"/>
      <c r="G56" s="611"/>
      <c r="H56" s="611"/>
      <c r="I56" s="611"/>
      <c r="J56" s="611"/>
      <c r="K56" s="611"/>
      <c r="L56" s="611"/>
    </row>
    <row r="57" spans="1:12" ht="20.25" thickBot="1">
      <c r="A57" s="612" t="s">
        <v>56</v>
      </c>
      <c r="B57" s="612"/>
      <c r="C57" s="612"/>
      <c r="D57" s="612"/>
      <c r="E57" s="612"/>
      <c r="F57" s="612"/>
      <c r="G57" s="612"/>
      <c r="H57" s="612"/>
      <c r="I57" s="612"/>
      <c r="J57" s="612"/>
      <c r="K57" s="613"/>
      <c r="L57" s="90" t="s">
        <v>49</v>
      </c>
    </row>
    <row r="58" spans="1:12" ht="19.5">
      <c r="A58" s="612" t="s">
        <v>50</v>
      </c>
      <c r="B58" s="612"/>
      <c r="C58" s="612"/>
      <c r="D58" s="612"/>
      <c r="E58" s="612"/>
      <c r="F58" s="612"/>
      <c r="G58" s="612"/>
      <c r="H58" s="612"/>
      <c r="I58" s="612"/>
      <c r="J58" s="612"/>
      <c r="K58" s="612"/>
      <c r="L58" s="612"/>
    </row>
    <row r="59" spans="1:12" ht="19.5">
      <c r="A59" s="612" t="s">
        <v>55</v>
      </c>
      <c r="B59" s="612"/>
      <c r="C59" s="612"/>
      <c r="D59" s="612"/>
      <c r="E59" s="612"/>
      <c r="F59" s="612"/>
      <c r="G59" s="612"/>
      <c r="H59" s="612"/>
      <c r="I59" s="612"/>
      <c r="J59" s="612"/>
      <c r="K59" s="612"/>
      <c r="L59" s="612"/>
    </row>
    <row r="60" spans="1:12" ht="18.75" customHeight="1">
      <c r="A60" s="566" t="s">
        <v>333</v>
      </c>
      <c r="B60" s="350"/>
      <c r="C60" s="350"/>
      <c r="D60" s="350"/>
      <c r="E60" s="350"/>
      <c r="F60" s="350"/>
      <c r="G60" s="350"/>
      <c r="H60" s="350"/>
      <c r="I60" s="350"/>
      <c r="J60" s="350"/>
      <c r="L60" s="454"/>
    </row>
    <row r="61" spans="1:12" ht="19.5">
      <c r="A61" s="551" t="s">
        <v>259</v>
      </c>
      <c r="B61" s="117"/>
      <c r="C61" s="117"/>
      <c r="D61" s="117"/>
      <c r="E61" s="197"/>
      <c r="F61" s="119"/>
      <c r="G61" s="119"/>
      <c r="H61" s="119"/>
      <c r="I61" s="119"/>
      <c r="J61" s="116"/>
      <c r="K61" s="116"/>
      <c r="L61" s="197"/>
    </row>
    <row r="62" spans="1:12" ht="19.5">
      <c r="A62" s="552"/>
      <c r="B62" s="117" t="s">
        <v>331</v>
      </c>
      <c r="C62" s="117"/>
      <c r="D62" s="117"/>
      <c r="E62" s="197"/>
      <c r="F62" s="119"/>
      <c r="G62" s="119"/>
      <c r="H62" s="119"/>
      <c r="I62" s="119"/>
      <c r="J62" s="116"/>
      <c r="K62" s="116"/>
      <c r="L62" s="197"/>
    </row>
    <row r="63" spans="1:12" ht="19.5">
      <c r="A63" s="552"/>
      <c r="B63" s="117" t="s">
        <v>295</v>
      </c>
      <c r="C63" s="117"/>
      <c r="D63" s="117"/>
      <c r="E63" s="197"/>
      <c r="F63" s="119"/>
      <c r="G63" s="119"/>
      <c r="H63" s="119"/>
      <c r="I63" s="119"/>
      <c r="J63" s="116"/>
      <c r="K63" s="116"/>
      <c r="L63" s="197"/>
    </row>
    <row r="64" spans="1:12">
      <c r="A64" s="588" t="s">
        <v>0</v>
      </c>
      <c r="B64" s="590" t="s">
        <v>1</v>
      </c>
      <c r="C64" s="590" t="s">
        <v>2</v>
      </c>
      <c r="D64" s="4" t="s">
        <v>3</v>
      </c>
      <c r="E64" s="592" t="s">
        <v>5</v>
      </c>
      <c r="F64" s="593"/>
      <c r="G64" s="593"/>
      <c r="H64" s="593"/>
      <c r="I64" s="594"/>
      <c r="J64" s="595" t="s">
        <v>10</v>
      </c>
      <c r="K64" s="4" t="s">
        <v>13</v>
      </c>
      <c r="L64" s="4" t="s">
        <v>11</v>
      </c>
    </row>
    <row r="65" spans="1:12">
      <c r="A65" s="589"/>
      <c r="B65" s="591"/>
      <c r="C65" s="591"/>
      <c r="D65" s="5" t="s">
        <v>4</v>
      </c>
      <c r="E65" s="98" t="s">
        <v>6</v>
      </c>
      <c r="F65" s="55" t="s">
        <v>7</v>
      </c>
      <c r="G65" s="55" t="s">
        <v>8</v>
      </c>
      <c r="H65" s="55" t="s">
        <v>9</v>
      </c>
      <c r="I65" s="55" t="s">
        <v>54</v>
      </c>
      <c r="J65" s="596"/>
      <c r="K65" s="5" t="s">
        <v>14</v>
      </c>
      <c r="L65" s="271" t="s">
        <v>12</v>
      </c>
    </row>
    <row r="66" spans="1:12" s="295" customFormat="1" ht="159.75" customHeight="1">
      <c r="A66" s="351">
        <v>5</v>
      </c>
      <c r="B66" s="180" t="s">
        <v>325</v>
      </c>
      <c r="C66" s="180" t="s">
        <v>327</v>
      </c>
      <c r="D66" s="352" t="s">
        <v>808</v>
      </c>
      <c r="E66" s="201">
        <v>20000</v>
      </c>
      <c r="F66" s="201">
        <v>20000</v>
      </c>
      <c r="G66" s="201">
        <v>20000</v>
      </c>
      <c r="H66" s="201">
        <v>20000</v>
      </c>
      <c r="I66" s="201">
        <v>20000</v>
      </c>
      <c r="J66" s="201" t="s">
        <v>326</v>
      </c>
      <c r="K66" s="176" t="s">
        <v>328</v>
      </c>
      <c r="L66" s="134" t="s">
        <v>265</v>
      </c>
    </row>
    <row r="67" spans="1:12" ht="146.25" customHeight="1">
      <c r="A67" s="351">
        <v>6</v>
      </c>
      <c r="B67" s="154" t="s">
        <v>320</v>
      </c>
      <c r="C67" s="154" t="s">
        <v>321</v>
      </c>
      <c r="D67" s="211" t="s">
        <v>322</v>
      </c>
      <c r="E67" s="127">
        <v>20000</v>
      </c>
      <c r="F67" s="127">
        <v>20000</v>
      </c>
      <c r="G67" s="127">
        <v>20000</v>
      </c>
      <c r="H67" s="127">
        <v>20000</v>
      </c>
      <c r="I67" s="127">
        <v>20000</v>
      </c>
      <c r="J67" s="201" t="s">
        <v>323</v>
      </c>
      <c r="K67" s="176" t="s">
        <v>324</v>
      </c>
      <c r="L67" s="134" t="s">
        <v>265</v>
      </c>
    </row>
    <row r="68" spans="1:12" s="257" customFormat="1" ht="19.5">
      <c r="A68" s="564" t="s">
        <v>19</v>
      </c>
      <c r="B68" s="242" t="s">
        <v>329</v>
      </c>
      <c r="C68" s="241" t="s">
        <v>16</v>
      </c>
      <c r="D68" s="241" t="s">
        <v>16</v>
      </c>
      <c r="E68" s="255">
        <v>189248</v>
      </c>
      <c r="F68" s="255">
        <v>189248</v>
      </c>
      <c r="G68" s="255">
        <v>189248</v>
      </c>
      <c r="H68" s="255">
        <v>189248</v>
      </c>
      <c r="I68" s="255">
        <v>189248</v>
      </c>
      <c r="J68" s="241" t="s">
        <v>16</v>
      </c>
      <c r="K68" s="241" t="s">
        <v>16</v>
      </c>
      <c r="L68" s="256" t="s">
        <v>16</v>
      </c>
    </row>
    <row r="69" spans="1:12">
      <c r="A69" s="568"/>
      <c r="B69" s="179"/>
      <c r="C69" s="179"/>
      <c r="D69" s="273"/>
      <c r="E69" s="234"/>
      <c r="F69" s="274"/>
      <c r="G69" s="274"/>
      <c r="H69" s="274"/>
      <c r="I69" s="274"/>
      <c r="J69" s="273"/>
      <c r="K69" s="273"/>
      <c r="L69" s="275"/>
    </row>
    <row r="70" spans="1:12" ht="19.5">
      <c r="A70" s="623" t="s">
        <v>243</v>
      </c>
      <c r="B70" s="623"/>
      <c r="C70" s="623"/>
      <c r="D70" s="623"/>
      <c r="E70" s="623"/>
      <c r="F70" s="623"/>
      <c r="G70" s="623"/>
      <c r="H70" s="623"/>
      <c r="I70" s="623"/>
      <c r="J70" s="623"/>
      <c r="K70" s="623"/>
      <c r="L70" s="623"/>
    </row>
    <row r="71" spans="1:12">
      <c r="A71" s="568"/>
      <c r="E71" s="95"/>
      <c r="F71" s="95"/>
      <c r="G71" s="95"/>
      <c r="H71" s="95"/>
      <c r="I71" s="95"/>
      <c r="J71" s="95"/>
      <c r="K71" s="95"/>
      <c r="L71" s="95"/>
    </row>
    <row r="72" spans="1:12">
      <c r="A72" s="568"/>
      <c r="E72" s="95"/>
      <c r="F72" s="95"/>
      <c r="G72" s="95"/>
      <c r="H72" s="95"/>
      <c r="I72" s="95"/>
      <c r="J72" s="95"/>
      <c r="K72" s="95"/>
      <c r="L72" s="95"/>
    </row>
    <row r="73" spans="1:12">
      <c r="A73" s="568"/>
      <c r="E73" s="95"/>
      <c r="F73" s="95"/>
      <c r="G73" s="95"/>
      <c r="H73" s="95"/>
      <c r="I73" s="95"/>
      <c r="J73" s="95"/>
      <c r="K73" s="95"/>
      <c r="L73" s="95"/>
    </row>
    <row r="74" spans="1:12">
      <c r="A74" s="568"/>
      <c r="E74" s="95"/>
      <c r="F74" s="95"/>
      <c r="G74" s="95"/>
      <c r="H74" s="95"/>
      <c r="I74" s="95"/>
      <c r="J74" s="95"/>
      <c r="K74" s="95"/>
      <c r="L74" s="95"/>
    </row>
    <row r="75" spans="1:12">
      <c r="A75" s="568"/>
      <c r="E75" s="95"/>
      <c r="F75" s="95"/>
      <c r="G75" s="95"/>
      <c r="H75" s="95"/>
      <c r="I75" s="95"/>
      <c r="J75" s="95"/>
      <c r="K75" s="95"/>
      <c r="L75" s="95"/>
    </row>
    <row r="76" spans="1:12">
      <c r="A76" s="568"/>
      <c r="E76" s="95"/>
      <c r="F76" s="95"/>
      <c r="G76" s="95"/>
      <c r="H76" s="95"/>
      <c r="I76" s="95"/>
      <c r="J76" s="95"/>
      <c r="K76" s="95"/>
      <c r="L76" s="95"/>
    </row>
    <row r="77" spans="1:12">
      <c r="E77" s="95"/>
      <c r="F77" s="95"/>
      <c r="G77" s="95"/>
      <c r="H77" s="95"/>
      <c r="I77" s="95"/>
      <c r="J77" s="95"/>
      <c r="K77" s="95"/>
      <c r="L77" s="95"/>
    </row>
  </sheetData>
  <mergeCells count="46">
    <mergeCell ref="A1:K1"/>
    <mergeCell ref="A2:L2"/>
    <mergeCell ref="A3:L3"/>
    <mergeCell ref="A8:A9"/>
    <mergeCell ref="B8:B9"/>
    <mergeCell ref="C8:C9"/>
    <mergeCell ref="E8:I8"/>
    <mergeCell ref="J8:J9"/>
    <mergeCell ref="A14:L14"/>
    <mergeCell ref="A19:K19"/>
    <mergeCell ref="A20:L20"/>
    <mergeCell ref="A21:L21"/>
    <mergeCell ref="A26:A27"/>
    <mergeCell ref="B26:B27"/>
    <mergeCell ref="C26:C27"/>
    <mergeCell ref="E26:I26"/>
    <mergeCell ref="J26:J27"/>
    <mergeCell ref="A18:L18"/>
    <mergeCell ref="A45:L45"/>
    <mergeCell ref="A46:K46"/>
    <mergeCell ref="A47:L47"/>
    <mergeCell ref="A48:L48"/>
    <mergeCell ref="A32:L32"/>
    <mergeCell ref="A33:K33"/>
    <mergeCell ref="A34:L34"/>
    <mergeCell ref="A35:L35"/>
    <mergeCell ref="A40:A41"/>
    <mergeCell ref="B40:B41"/>
    <mergeCell ref="C40:C41"/>
    <mergeCell ref="E40:I40"/>
    <mergeCell ref="J40:J41"/>
    <mergeCell ref="A53:A54"/>
    <mergeCell ref="B53:B54"/>
    <mergeCell ref="C53:C54"/>
    <mergeCell ref="E53:I53"/>
    <mergeCell ref="J53:J54"/>
    <mergeCell ref="A70:L70"/>
    <mergeCell ref="A56:L56"/>
    <mergeCell ref="A57:K57"/>
    <mergeCell ref="A58:L58"/>
    <mergeCell ref="A59:L59"/>
    <mergeCell ref="A64:A65"/>
    <mergeCell ref="B64:B65"/>
    <mergeCell ref="C64:C65"/>
    <mergeCell ref="E64:I64"/>
    <mergeCell ref="J64:J65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7"/>
  <sheetViews>
    <sheetView view="pageBreakPreview" topLeftCell="A55" zoomScale="84" zoomScaleNormal="130" zoomScaleSheetLayoutView="84" zoomScalePageLayoutView="91" workbookViewId="0">
      <selection activeCell="J62" sqref="J62"/>
    </sheetView>
  </sheetViews>
  <sheetFormatPr defaultRowHeight="18.75"/>
  <cols>
    <col min="1" max="1" width="3.25" style="198" customWidth="1"/>
    <col min="2" max="2" width="16.625" style="95" customWidth="1"/>
    <col min="3" max="3" width="16.875" style="95" customWidth="1"/>
    <col min="4" max="4" width="16.25" style="95" customWidth="1"/>
    <col min="5" max="5" width="9.75" style="198" customWidth="1"/>
    <col min="6" max="6" width="9.5" style="66" customWidth="1"/>
    <col min="7" max="7" width="9.625" style="66" customWidth="1"/>
    <col min="8" max="9" width="9.375" style="66" customWidth="1"/>
    <col min="10" max="10" width="10" style="173" customWidth="1"/>
    <col min="11" max="11" width="11.75" style="173" customWidth="1"/>
    <col min="12" max="12" width="9.625" style="83" customWidth="1"/>
    <col min="13" max="13" width="8.75" style="95" customWidth="1"/>
    <col min="14" max="16384" width="9" style="95"/>
  </cols>
  <sheetData>
    <row r="1" spans="1:12" ht="20.25" thickBot="1">
      <c r="A1" s="612" t="s">
        <v>56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90" t="s">
        <v>49</v>
      </c>
    </row>
    <row r="2" spans="1:12" ht="19.5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 ht="19.5">
      <c r="A3" s="612" t="s">
        <v>55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8.75" customHeight="1">
      <c r="A4" s="641" t="s">
        <v>790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143"/>
    </row>
    <row r="5" spans="1:12" ht="19.5">
      <c r="A5" s="116" t="s">
        <v>375</v>
      </c>
      <c r="B5" s="117"/>
      <c r="C5" s="117"/>
      <c r="D5" s="117"/>
      <c r="E5" s="197"/>
      <c r="F5" s="119"/>
      <c r="G5" s="119"/>
      <c r="H5" s="119"/>
      <c r="I5" s="119"/>
      <c r="J5" s="116"/>
      <c r="K5" s="116"/>
      <c r="L5" s="197"/>
    </row>
    <row r="6" spans="1:12" ht="19.5">
      <c r="A6" s="197"/>
      <c r="B6" s="117" t="s">
        <v>330</v>
      </c>
      <c r="C6" s="117"/>
      <c r="D6" s="117"/>
      <c r="E6" s="197"/>
      <c r="F6" s="119"/>
      <c r="G6" s="119"/>
      <c r="H6" s="119"/>
      <c r="I6" s="119"/>
      <c r="J6" s="116"/>
      <c r="K6" s="116"/>
      <c r="L6" s="197"/>
    </row>
    <row r="7" spans="1:12" ht="19.5">
      <c r="A7" s="197"/>
      <c r="B7" s="117" t="s">
        <v>332</v>
      </c>
      <c r="C7" s="117"/>
      <c r="D7" s="117"/>
      <c r="E7" s="197"/>
      <c r="F7" s="119"/>
      <c r="G7" s="119"/>
      <c r="H7" s="119"/>
      <c r="I7" s="119"/>
      <c r="J7" s="116"/>
      <c r="K7" s="116"/>
      <c r="L7" s="197"/>
    </row>
    <row r="8" spans="1:12">
      <c r="A8" s="590" t="s">
        <v>0</v>
      </c>
      <c r="B8" s="590" t="s">
        <v>1</v>
      </c>
      <c r="C8" s="590" t="s">
        <v>2</v>
      </c>
      <c r="D8" s="4" t="s">
        <v>3</v>
      </c>
      <c r="E8" s="592" t="s">
        <v>5</v>
      </c>
      <c r="F8" s="593"/>
      <c r="G8" s="593"/>
      <c r="H8" s="593"/>
      <c r="I8" s="594"/>
      <c r="J8" s="595" t="s">
        <v>10</v>
      </c>
      <c r="K8" s="4" t="s">
        <v>13</v>
      </c>
      <c r="L8" s="4" t="s">
        <v>11</v>
      </c>
    </row>
    <row r="9" spans="1:12">
      <c r="A9" s="591"/>
      <c r="B9" s="591"/>
      <c r="C9" s="591"/>
      <c r="D9" s="5" t="s">
        <v>4</v>
      </c>
      <c r="E9" s="98" t="s">
        <v>6</v>
      </c>
      <c r="F9" s="55" t="s">
        <v>7</v>
      </c>
      <c r="G9" s="55" t="s">
        <v>8</v>
      </c>
      <c r="H9" s="55" t="s">
        <v>9</v>
      </c>
      <c r="I9" s="55" t="s">
        <v>54</v>
      </c>
      <c r="J9" s="596"/>
      <c r="K9" s="5" t="s">
        <v>14</v>
      </c>
      <c r="L9" s="271" t="s">
        <v>12</v>
      </c>
    </row>
    <row r="10" spans="1:12" ht="126" customHeight="1">
      <c r="A10" s="277">
        <v>1</v>
      </c>
      <c r="B10" s="121" t="s">
        <v>334</v>
      </c>
      <c r="C10" s="121" t="s">
        <v>335</v>
      </c>
      <c r="D10" s="121" t="s">
        <v>336</v>
      </c>
      <c r="E10" s="137">
        <v>200000</v>
      </c>
      <c r="F10" s="137">
        <v>200000</v>
      </c>
      <c r="G10" s="137">
        <v>200000</v>
      </c>
      <c r="H10" s="137">
        <v>200000</v>
      </c>
      <c r="I10" s="137">
        <v>200000</v>
      </c>
      <c r="J10" s="124" t="s">
        <v>337</v>
      </c>
      <c r="K10" s="121" t="s">
        <v>338</v>
      </c>
      <c r="L10" s="126" t="s">
        <v>265</v>
      </c>
    </row>
    <row r="11" spans="1:12" s="257" customFormat="1" ht="19.5">
      <c r="A11" s="241" t="s">
        <v>19</v>
      </c>
      <c r="B11" s="242" t="s">
        <v>354</v>
      </c>
      <c r="C11" s="241" t="s">
        <v>16</v>
      </c>
      <c r="D11" s="241" t="s">
        <v>16</v>
      </c>
      <c r="E11" s="255">
        <v>200000</v>
      </c>
      <c r="F11" s="255">
        <v>200000</v>
      </c>
      <c r="G11" s="255">
        <v>200000</v>
      </c>
      <c r="H11" s="255">
        <v>200000</v>
      </c>
      <c r="I11" s="255">
        <v>200000</v>
      </c>
      <c r="J11" s="241" t="s">
        <v>16</v>
      </c>
      <c r="K11" s="241" t="s">
        <v>16</v>
      </c>
      <c r="L11" s="256" t="s">
        <v>16</v>
      </c>
    </row>
    <row r="12" spans="1:12" ht="19.5">
      <c r="A12" s="197"/>
      <c r="B12" s="117" t="s">
        <v>344</v>
      </c>
      <c r="C12" s="117"/>
      <c r="D12" s="117"/>
      <c r="E12" s="197"/>
      <c r="F12" s="119"/>
      <c r="G12" s="119"/>
      <c r="H12" s="119"/>
      <c r="I12" s="119"/>
      <c r="J12" s="116"/>
      <c r="K12" s="116"/>
      <c r="L12" s="197"/>
    </row>
    <row r="13" spans="1:12">
      <c r="A13" s="590" t="s">
        <v>0</v>
      </c>
      <c r="B13" s="590" t="s">
        <v>1</v>
      </c>
      <c r="C13" s="590" t="s">
        <v>2</v>
      </c>
      <c r="D13" s="4" t="s">
        <v>3</v>
      </c>
      <c r="E13" s="592" t="s">
        <v>5</v>
      </c>
      <c r="F13" s="593"/>
      <c r="G13" s="593"/>
      <c r="H13" s="593"/>
      <c r="I13" s="594"/>
      <c r="J13" s="595" t="s">
        <v>10</v>
      </c>
      <c r="K13" s="4" t="s">
        <v>13</v>
      </c>
      <c r="L13" s="4" t="s">
        <v>11</v>
      </c>
    </row>
    <row r="14" spans="1:12">
      <c r="A14" s="591"/>
      <c r="B14" s="591"/>
      <c r="C14" s="591"/>
      <c r="D14" s="5" t="s">
        <v>4</v>
      </c>
      <c r="E14" s="98" t="s">
        <v>6</v>
      </c>
      <c r="F14" s="55" t="s">
        <v>7</v>
      </c>
      <c r="G14" s="55" t="s">
        <v>8</v>
      </c>
      <c r="H14" s="55" t="s">
        <v>9</v>
      </c>
      <c r="I14" s="55" t="s">
        <v>54</v>
      </c>
      <c r="J14" s="596"/>
      <c r="K14" s="5" t="s">
        <v>14</v>
      </c>
      <c r="L14" s="271" t="s">
        <v>12</v>
      </c>
    </row>
    <row r="15" spans="1:12" ht="97.5">
      <c r="A15" s="43">
        <v>1</v>
      </c>
      <c r="B15" s="206" t="s">
        <v>341</v>
      </c>
      <c r="C15" s="206" t="s">
        <v>339</v>
      </c>
      <c r="D15" s="206" t="s">
        <v>340</v>
      </c>
      <c r="E15" s="137">
        <v>50000</v>
      </c>
      <c r="F15" s="137">
        <v>50000</v>
      </c>
      <c r="G15" s="137">
        <v>50000</v>
      </c>
      <c r="H15" s="137">
        <v>50000</v>
      </c>
      <c r="I15" s="137">
        <v>50000</v>
      </c>
      <c r="J15" s="124" t="s">
        <v>342</v>
      </c>
      <c r="K15" s="191" t="s">
        <v>343</v>
      </c>
      <c r="L15" s="193" t="s">
        <v>265</v>
      </c>
    </row>
    <row r="16" spans="1:12" ht="13.5" customHeight="1">
      <c r="A16" s="252"/>
      <c r="B16" s="253"/>
      <c r="C16" s="253"/>
      <c r="D16" s="223"/>
    </row>
    <row r="19" spans="1:12" ht="19.5" thickBot="1">
      <c r="A19" s="639" t="s">
        <v>248</v>
      </c>
      <c r="B19" s="639"/>
      <c r="C19" s="639"/>
      <c r="D19" s="639"/>
      <c r="E19" s="639"/>
      <c r="F19" s="639"/>
      <c r="G19" s="639"/>
      <c r="H19" s="639"/>
      <c r="I19" s="639"/>
      <c r="J19" s="639"/>
      <c r="K19" s="639"/>
      <c r="L19" s="639"/>
    </row>
    <row r="20" spans="1:12" ht="20.25" thickBot="1">
      <c r="A20" s="612" t="s">
        <v>56</v>
      </c>
      <c r="B20" s="612"/>
      <c r="C20" s="612"/>
      <c r="D20" s="612"/>
      <c r="E20" s="612"/>
      <c r="F20" s="612"/>
      <c r="G20" s="612"/>
      <c r="H20" s="612"/>
      <c r="I20" s="612"/>
      <c r="J20" s="612"/>
      <c r="K20" s="613"/>
      <c r="L20" s="90" t="s">
        <v>49</v>
      </c>
    </row>
    <row r="21" spans="1:12" ht="19.5">
      <c r="A21" s="612" t="s">
        <v>50</v>
      </c>
      <c r="B21" s="612"/>
      <c r="C21" s="612"/>
      <c r="D21" s="612"/>
      <c r="E21" s="612"/>
      <c r="F21" s="612"/>
      <c r="G21" s="612"/>
      <c r="H21" s="612"/>
      <c r="I21" s="612"/>
      <c r="J21" s="612"/>
      <c r="K21" s="612"/>
      <c r="L21" s="612"/>
    </row>
    <row r="22" spans="1:12" ht="19.5">
      <c r="A22" s="612" t="s">
        <v>55</v>
      </c>
      <c r="B22" s="612"/>
      <c r="C22" s="612"/>
      <c r="D22" s="612"/>
      <c r="E22" s="612"/>
      <c r="F22" s="612"/>
      <c r="G22" s="612"/>
      <c r="H22" s="612"/>
      <c r="I22" s="612"/>
      <c r="J22" s="612"/>
      <c r="K22" s="612"/>
      <c r="L22" s="612"/>
    </row>
    <row r="23" spans="1:12" ht="18.75" customHeight="1">
      <c r="A23" s="641" t="s">
        <v>790</v>
      </c>
      <c r="B23" s="641"/>
      <c r="C23" s="641"/>
      <c r="D23" s="641"/>
      <c r="E23" s="641"/>
      <c r="F23" s="641"/>
      <c r="G23" s="641"/>
      <c r="H23" s="641"/>
      <c r="I23" s="641"/>
      <c r="J23" s="641"/>
      <c r="K23" s="641"/>
      <c r="L23" s="143"/>
    </row>
    <row r="24" spans="1:12" ht="19.5">
      <c r="A24" s="116" t="s">
        <v>375</v>
      </c>
      <c r="B24" s="117"/>
      <c r="C24" s="117"/>
      <c r="D24" s="117"/>
      <c r="E24" s="197"/>
      <c r="F24" s="119"/>
      <c r="G24" s="119"/>
      <c r="H24" s="119"/>
      <c r="I24" s="119"/>
      <c r="J24" s="116"/>
      <c r="K24" s="116"/>
      <c r="L24" s="197"/>
    </row>
    <row r="25" spans="1:12" ht="19.5">
      <c r="A25" s="197"/>
      <c r="B25" s="117" t="s">
        <v>330</v>
      </c>
      <c r="C25" s="117"/>
      <c r="D25" s="117"/>
      <c r="E25" s="197"/>
      <c r="F25" s="119"/>
      <c r="G25" s="119"/>
      <c r="H25" s="119"/>
      <c r="I25" s="119"/>
      <c r="J25" s="116"/>
      <c r="K25" s="116"/>
      <c r="L25" s="197"/>
    </row>
    <row r="26" spans="1:12" ht="19.5">
      <c r="A26" s="197"/>
      <c r="B26" s="117" t="s">
        <v>344</v>
      </c>
      <c r="C26" s="117"/>
      <c r="D26" s="117"/>
      <c r="E26" s="197"/>
      <c r="F26" s="119"/>
      <c r="G26" s="119"/>
      <c r="H26" s="119"/>
      <c r="I26" s="119"/>
      <c r="J26" s="116"/>
      <c r="K26" s="116"/>
      <c r="L26" s="197"/>
    </row>
    <row r="27" spans="1:12">
      <c r="A27" s="590" t="s">
        <v>0</v>
      </c>
      <c r="B27" s="590" t="s">
        <v>1</v>
      </c>
      <c r="C27" s="590" t="s">
        <v>2</v>
      </c>
      <c r="D27" s="4" t="s">
        <v>3</v>
      </c>
      <c r="E27" s="592" t="s">
        <v>5</v>
      </c>
      <c r="F27" s="593"/>
      <c r="G27" s="593"/>
      <c r="H27" s="593"/>
      <c r="I27" s="594"/>
      <c r="J27" s="595" t="s">
        <v>10</v>
      </c>
      <c r="K27" s="4" t="s">
        <v>13</v>
      </c>
      <c r="L27" s="4" t="s">
        <v>11</v>
      </c>
    </row>
    <row r="28" spans="1:12">
      <c r="A28" s="591"/>
      <c r="B28" s="591"/>
      <c r="C28" s="591"/>
      <c r="D28" s="5" t="s">
        <v>4</v>
      </c>
      <c r="E28" s="98" t="s">
        <v>6</v>
      </c>
      <c r="F28" s="55" t="s">
        <v>7</v>
      </c>
      <c r="G28" s="55" t="s">
        <v>8</v>
      </c>
      <c r="H28" s="55" t="s">
        <v>9</v>
      </c>
      <c r="I28" s="55" t="s">
        <v>54</v>
      </c>
      <c r="J28" s="596"/>
      <c r="K28" s="5" t="s">
        <v>14</v>
      </c>
      <c r="L28" s="271" t="s">
        <v>12</v>
      </c>
    </row>
    <row r="29" spans="1:12" ht="123" customHeight="1">
      <c r="A29" s="2">
        <v>2</v>
      </c>
      <c r="B29" s="121" t="s">
        <v>345</v>
      </c>
      <c r="C29" s="121" t="s">
        <v>346</v>
      </c>
      <c r="D29" s="121" t="s">
        <v>350</v>
      </c>
      <c r="E29" s="127">
        <v>30000</v>
      </c>
      <c r="F29" s="127">
        <v>30000</v>
      </c>
      <c r="G29" s="127">
        <v>30000</v>
      </c>
      <c r="H29" s="127">
        <v>30000</v>
      </c>
      <c r="I29" s="127">
        <v>30000</v>
      </c>
      <c r="J29" s="125" t="s">
        <v>348</v>
      </c>
      <c r="K29" s="121" t="s">
        <v>886</v>
      </c>
      <c r="L29" s="126" t="s">
        <v>265</v>
      </c>
    </row>
    <row r="30" spans="1:12" ht="97.5">
      <c r="A30" s="41">
        <v>3</v>
      </c>
      <c r="B30" s="258" t="s">
        <v>351</v>
      </c>
      <c r="C30" s="258" t="s">
        <v>352</v>
      </c>
      <c r="D30" s="258" t="s">
        <v>353</v>
      </c>
      <c r="E30" s="194">
        <v>30000</v>
      </c>
      <c r="F30" s="194">
        <v>30000</v>
      </c>
      <c r="G30" s="194">
        <v>30000</v>
      </c>
      <c r="H30" s="194">
        <v>30000</v>
      </c>
      <c r="I30" s="194">
        <v>30000</v>
      </c>
      <c r="J30" s="136" t="s">
        <v>348</v>
      </c>
      <c r="K30" s="258" t="s">
        <v>349</v>
      </c>
      <c r="L30" s="192" t="s">
        <v>265</v>
      </c>
    </row>
    <row r="31" spans="1:12">
      <c r="A31" s="52"/>
      <c r="B31" s="60"/>
      <c r="C31" s="60"/>
      <c r="D31" s="60"/>
      <c r="E31" s="52"/>
      <c r="F31" s="84"/>
      <c r="G31" s="84"/>
      <c r="H31" s="84"/>
      <c r="I31" s="84"/>
      <c r="J31" s="61"/>
      <c r="K31" s="61"/>
      <c r="L31" s="82"/>
    </row>
    <row r="32" spans="1:12" s="257" customFormat="1" ht="19.5">
      <c r="A32" s="280"/>
      <c r="B32" s="281"/>
      <c r="C32" s="280"/>
      <c r="D32" s="280"/>
      <c r="E32" s="282"/>
      <c r="F32" s="282"/>
      <c r="G32" s="282"/>
      <c r="H32" s="282"/>
      <c r="I32" s="282"/>
      <c r="J32" s="280"/>
      <c r="K32" s="280"/>
      <c r="L32" s="283"/>
    </row>
    <row r="33" spans="1:12" s="257" customFormat="1" ht="19.5">
      <c r="A33" s="280"/>
      <c r="B33" s="281"/>
      <c r="C33" s="280"/>
      <c r="D33" s="280"/>
      <c r="E33" s="282"/>
      <c r="F33" s="282"/>
      <c r="G33" s="282"/>
      <c r="H33" s="282"/>
      <c r="I33" s="282"/>
      <c r="J33" s="280"/>
      <c r="K33" s="280"/>
      <c r="L33" s="283"/>
    </row>
    <row r="34" spans="1:12" s="257" customFormat="1" ht="19.5">
      <c r="A34" s="280"/>
      <c r="B34" s="281"/>
      <c r="C34" s="280"/>
      <c r="D34" s="280"/>
      <c r="E34" s="282"/>
      <c r="F34" s="282"/>
      <c r="G34" s="282"/>
      <c r="H34" s="282"/>
      <c r="I34" s="282"/>
      <c r="J34" s="280"/>
      <c r="K34" s="280"/>
      <c r="L34" s="283"/>
    </row>
    <row r="35" spans="1:12" s="257" customFormat="1" ht="19.5">
      <c r="A35" s="280"/>
      <c r="B35" s="281"/>
      <c r="C35" s="280"/>
      <c r="D35" s="280"/>
      <c r="E35" s="282"/>
      <c r="F35" s="282"/>
      <c r="G35" s="282"/>
      <c r="H35" s="282"/>
      <c r="I35" s="282"/>
      <c r="J35" s="280"/>
      <c r="K35" s="280"/>
      <c r="L35" s="283"/>
    </row>
    <row r="36" spans="1:12" s="257" customFormat="1" ht="19.5">
      <c r="A36" s="241" t="s">
        <v>19</v>
      </c>
      <c r="B36" s="242" t="s">
        <v>288</v>
      </c>
      <c r="C36" s="241" t="s">
        <v>16</v>
      </c>
      <c r="D36" s="241" t="s">
        <v>16</v>
      </c>
      <c r="E36" s="255">
        <f>SUM(E15+E29+E30)</f>
        <v>110000</v>
      </c>
      <c r="F36" s="255">
        <f>SUM(F15+F29+F30)</f>
        <v>110000</v>
      </c>
      <c r="G36" s="255">
        <f>SUM(G15+G29+G30)</f>
        <v>110000</v>
      </c>
      <c r="H36" s="255">
        <f>SUM(H15+H29+H30)</f>
        <v>110000</v>
      </c>
      <c r="I36" s="255">
        <f>SUM(I15+I29+I30)</f>
        <v>110000</v>
      </c>
      <c r="J36" s="241" t="s">
        <v>16</v>
      </c>
      <c r="K36" s="241" t="s">
        <v>16</v>
      </c>
      <c r="L36" s="256" t="s">
        <v>16</v>
      </c>
    </row>
    <row r="37" spans="1:12" s="257" customFormat="1" ht="20.25" customHeight="1">
      <c r="A37" s="640" t="s">
        <v>756</v>
      </c>
      <c r="B37" s="640"/>
      <c r="C37" s="640"/>
      <c r="D37" s="640"/>
      <c r="E37" s="640"/>
      <c r="F37" s="640"/>
      <c r="G37" s="640"/>
      <c r="H37" s="640"/>
      <c r="I37" s="640"/>
      <c r="J37" s="640"/>
      <c r="K37" s="640"/>
      <c r="L37" s="640"/>
    </row>
    <row r="38" spans="1:12" s="257" customFormat="1" ht="20.25" customHeight="1" thickBot="1">
      <c r="A38" s="27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</row>
    <row r="39" spans="1:12" ht="20.25" thickBot="1">
      <c r="A39" s="612" t="s">
        <v>56</v>
      </c>
      <c r="B39" s="612"/>
      <c r="C39" s="612"/>
      <c r="D39" s="612"/>
      <c r="E39" s="612"/>
      <c r="F39" s="612"/>
      <c r="G39" s="612"/>
      <c r="H39" s="612"/>
      <c r="I39" s="612"/>
      <c r="J39" s="612"/>
      <c r="K39" s="613"/>
      <c r="L39" s="90" t="s">
        <v>49</v>
      </c>
    </row>
    <row r="40" spans="1:12" ht="19.5">
      <c r="A40" s="612" t="s">
        <v>50</v>
      </c>
      <c r="B40" s="612"/>
      <c r="C40" s="612"/>
      <c r="D40" s="612"/>
      <c r="E40" s="612"/>
      <c r="F40" s="612"/>
      <c r="G40" s="612"/>
      <c r="H40" s="612"/>
      <c r="I40" s="612"/>
      <c r="J40" s="612"/>
      <c r="K40" s="612"/>
      <c r="L40" s="612"/>
    </row>
    <row r="41" spans="1:12" ht="19.5">
      <c r="A41" s="612" t="s">
        <v>55</v>
      </c>
      <c r="B41" s="612"/>
      <c r="C41" s="612"/>
      <c r="D41" s="612"/>
      <c r="E41" s="612"/>
      <c r="F41" s="612"/>
      <c r="G41" s="612"/>
      <c r="H41" s="612"/>
      <c r="I41" s="612"/>
      <c r="J41" s="612"/>
      <c r="K41" s="612"/>
      <c r="L41" s="612"/>
    </row>
    <row r="42" spans="1:12" ht="18.75" customHeight="1">
      <c r="A42" s="641" t="s">
        <v>790</v>
      </c>
      <c r="B42" s="641"/>
      <c r="C42" s="641"/>
      <c r="D42" s="641"/>
      <c r="E42" s="641"/>
      <c r="F42" s="641"/>
      <c r="G42" s="641"/>
      <c r="H42" s="641"/>
      <c r="I42" s="641"/>
      <c r="J42" s="641"/>
      <c r="K42" s="641"/>
      <c r="L42" s="143"/>
    </row>
    <row r="43" spans="1:12" ht="19.5">
      <c r="A43" s="116" t="s">
        <v>375</v>
      </c>
      <c r="B43" s="117"/>
      <c r="C43" s="117"/>
      <c r="D43" s="117"/>
      <c r="E43" s="197"/>
      <c r="F43" s="119"/>
      <c r="G43" s="119"/>
      <c r="H43" s="119"/>
      <c r="I43" s="119"/>
      <c r="J43" s="116"/>
      <c r="K43" s="116"/>
      <c r="L43" s="197"/>
    </row>
    <row r="44" spans="1:12" ht="19.5">
      <c r="A44" s="197"/>
      <c r="B44" s="117" t="s">
        <v>330</v>
      </c>
      <c r="C44" s="117"/>
      <c r="D44" s="117"/>
      <c r="E44" s="197"/>
      <c r="F44" s="119"/>
      <c r="G44" s="119"/>
      <c r="H44" s="119"/>
      <c r="I44" s="119"/>
      <c r="J44" s="116"/>
      <c r="K44" s="116"/>
      <c r="L44" s="197"/>
    </row>
    <row r="45" spans="1:12" ht="19.5">
      <c r="A45" s="197"/>
      <c r="B45" s="117" t="s">
        <v>369</v>
      </c>
      <c r="C45" s="117"/>
      <c r="D45" s="117"/>
      <c r="E45" s="197"/>
      <c r="F45" s="119"/>
      <c r="G45" s="119"/>
      <c r="H45" s="119"/>
      <c r="I45" s="119"/>
      <c r="J45" s="116"/>
      <c r="K45" s="116"/>
      <c r="L45" s="197"/>
    </row>
    <row r="46" spans="1:12">
      <c r="A46" s="590" t="s">
        <v>0</v>
      </c>
      <c r="B46" s="590" t="s">
        <v>1</v>
      </c>
      <c r="C46" s="590" t="s">
        <v>2</v>
      </c>
      <c r="D46" s="4" t="s">
        <v>3</v>
      </c>
      <c r="E46" s="592" t="s">
        <v>5</v>
      </c>
      <c r="F46" s="593"/>
      <c r="G46" s="593"/>
      <c r="H46" s="593"/>
      <c r="I46" s="594"/>
      <c r="J46" s="595" t="s">
        <v>10</v>
      </c>
      <c r="K46" s="4" t="s">
        <v>13</v>
      </c>
      <c r="L46" s="4" t="s">
        <v>11</v>
      </c>
    </row>
    <row r="47" spans="1:12">
      <c r="A47" s="591"/>
      <c r="B47" s="591"/>
      <c r="C47" s="591"/>
      <c r="D47" s="5" t="s">
        <v>4</v>
      </c>
      <c r="E47" s="98" t="s">
        <v>6</v>
      </c>
      <c r="F47" s="55" t="s">
        <v>7</v>
      </c>
      <c r="G47" s="55" t="s">
        <v>8</v>
      </c>
      <c r="H47" s="55" t="s">
        <v>9</v>
      </c>
      <c r="I47" s="55" t="s">
        <v>54</v>
      </c>
      <c r="J47" s="596"/>
      <c r="K47" s="5" t="s">
        <v>14</v>
      </c>
      <c r="L47" s="271" t="s">
        <v>12</v>
      </c>
    </row>
    <row r="48" spans="1:12" ht="156">
      <c r="A48" s="122">
        <v>1</v>
      </c>
      <c r="B48" s="121" t="s">
        <v>363</v>
      </c>
      <c r="C48" s="121" t="s">
        <v>355</v>
      </c>
      <c r="D48" s="121" t="s">
        <v>356</v>
      </c>
      <c r="E48" s="137">
        <v>20000</v>
      </c>
      <c r="F48" s="137">
        <v>30000</v>
      </c>
      <c r="G48" s="137">
        <v>20000</v>
      </c>
      <c r="H48" s="137">
        <v>20000</v>
      </c>
      <c r="I48" s="137">
        <v>20000</v>
      </c>
      <c r="J48" s="586" t="s">
        <v>357</v>
      </c>
      <c r="K48" s="121" t="s">
        <v>358</v>
      </c>
      <c r="L48" s="126" t="s">
        <v>265</v>
      </c>
    </row>
    <row r="49" spans="1:12" ht="58.5">
      <c r="A49" s="2">
        <v>2</v>
      </c>
      <c r="B49" s="121" t="s">
        <v>359</v>
      </c>
      <c r="C49" s="121" t="s">
        <v>360</v>
      </c>
      <c r="D49" s="121" t="s">
        <v>791</v>
      </c>
      <c r="E49" s="137">
        <v>50000</v>
      </c>
      <c r="F49" s="137">
        <v>50000</v>
      </c>
      <c r="G49" s="137">
        <v>50000</v>
      </c>
      <c r="H49" s="137">
        <v>50000</v>
      </c>
      <c r="I49" s="137">
        <v>50000</v>
      </c>
      <c r="J49" s="196" t="s">
        <v>361</v>
      </c>
      <c r="K49" s="121" t="s">
        <v>362</v>
      </c>
      <c r="L49" s="126" t="s">
        <v>265</v>
      </c>
    </row>
    <row r="50" spans="1:12" ht="138" customHeight="1">
      <c r="A50" s="2">
        <v>3</v>
      </c>
      <c r="B50" s="121" t="s">
        <v>365</v>
      </c>
      <c r="C50" s="121" t="s">
        <v>364</v>
      </c>
      <c r="D50" s="121" t="s">
        <v>366</v>
      </c>
      <c r="E50" s="3">
        <v>286000</v>
      </c>
      <c r="F50" s="3" t="s">
        <v>16</v>
      </c>
      <c r="G50" s="3" t="s">
        <v>16</v>
      </c>
      <c r="H50" s="3" t="s">
        <v>16</v>
      </c>
      <c r="I50" s="3" t="s">
        <v>16</v>
      </c>
      <c r="J50" s="126" t="s">
        <v>367</v>
      </c>
      <c r="K50" s="121" t="s">
        <v>368</v>
      </c>
      <c r="L50" s="122" t="s">
        <v>40</v>
      </c>
    </row>
    <row r="51" spans="1:12" ht="19.5" thickBot="1">
      <c r="A51" s="639" t="s">
        <v>757</v>
      </c>
      <c r="B51" s="639"/>
      <c r="C51" s="639"/>
      <c r="D51" s="639"/>
      <c r="E51" s="639"/>
      <c r="F51" s="639"/>
      <c r="G51" s="639"/>
      <c r="H51" s="639"/>
      <c r="I51" s="639"/>
      <c r="J51" s="639"/>
      <c r="K51" s="639"/>
      <c r="L51" s="639"/>
    </row>
    <row r="52" spans="1:12" ht="20.25" thickBot="1">
      <c r="A52" s="612" t="s">
        <v>56</v>
      </c>
      <c r="B52" s="612"/>
      <c r="C52" s="612"/>
      <c r="D52" s="612"/>
      <c r="E52" s="612"/>
      <c r="F52" s="612"/>
      <c r="G52" s="612"/>
      <c r="H52" s="612"/>
      <c r="I52" s="612"/>
      <c r="J52" s="612"/>
      <c r="K52" s="613"/>
      <c r="L52" s="90" t="s">
        <v>49</v>
      </c>
    </row>
    <row r="53" spans="1:12" ht="19.5">
      <c r="A53" s="612" t="s">
        <v>50</v>
      </c>
      <c r="B53" s="612"/>
      <c r="C53" s="612"/>
      <c r="D53" s="612"/>
      <c r="E53" s="612"/>
      <c r="F53" s="612"/>
      <c r="G53" s="612"/>
      <c r="H53" s="612"/>
      <c r="I53" s="612"/>
      <c r="J53" s="612"/>
      <c r="K53" s="612"/>
      <c r="L53" s="612"/>
    </row>
    <row r="54" spans="1:12" ht="19.5">
      <c r="A54" s="612" t="s">
        <v>55</v>
      </c>
      <c r="B54" s="612"/>
      <c r="C54" s="612"/>
      <c r="D54" s="612"/>
      <c r="E54" s="612"/>
      <c r="F54" s="612"/>
      <c r="G54" s="612"/>
      <c r="H54" s="612"/>
      <c r="I54" s="612"/>
      <c r="J54" s="612"/>
      <c r="K54" s="612"/>
      <c r="L54" s="612"/>
    </row>
    <row r="55" spans="1:12" ht="18.75" customHeight="1">
      <c r="A55" s="350" t="s">
        <v>333</v>
      </c>
      <c r="B55" s="350"/>
      <c r="C55" s="350"/>
      <c r="D55" s="350"/>
      <c r="E55" s="350"/>
      <c r="F55" s="350"/>
      <c r="G55" s="350"/>
      <c r="H55" s="350"/>
      <c r="I55" s="350"/>
      <c r="J55" s="350"/>
      <c r="K55" s="159"/>
      <c r="L55" s="143"/>
    </row>
    <row r="56" spans="1:12" ht="19.5">
      <c r="A56" s="116" t="s">
        <v>375</v>
      </c>
      <c r="B56" s="117"/>
      <c r="C56" s="117"/>
      <c r="D56" s="117"/>
      <c r="E56" s="197"/>
      <c r="F56" s="119"/>
      <c r="G56" s="119"/>
      <c r="H56" s="119"/>
      <c r="I56" s="119"/>
      <c r="J56" s="116"/>
      <c r="K56" s="116"/>
      <c r="L56" s="197"/>
    </row>
    <row r="57" spans="1:12" ht="19.5">
      <c r="A57" s="197"/>
      <c r="B57" s="117" t="s">
        <v>330</v>
      </c>
      <c r="C57" s="117"/>
      <c r="D57" s="117"/>
      <c r="E57" s="197"/>
      <c r="F57" s="119"/>
      <c r="G57" s="119"/>
      <c r="H57" s="119"/>
      <c r="I57" s="119"/>
      <c r="J57" s="116"/>
      <c r="K57" s="116"/>
      <c r="L57" s="197"/>
    </row>
    <row r="58" spans="1:12" ht="19.5">
      <c r="A58" s="197"/>
      <c r="B58" s="117" t="s">
        <v>369</v>
      </c>
      <c r="C58" s="117"/>
      <c r="D58" s="117"/>
      <c r="E58" s="197"/>
      <c r="F58" s="119"/>
      <c r="G58" s="119"/>
      <c r="H58" s="119"/>
      <c r="I58" s="119"/>
      <c r="J58" s="116"/>
      <c r="K58" s="116"/>
      <c r="L58" s="197"/>
    </row>
    <row r="59" spans="1:12">
      <c r="A59" s="590" t="s">
        <v>0</v>
      </c>
      <c r="B59" s="590" t="s">
        <v>1</v>
      </c>
      <c r="C59" s="590" t="s">
        <v>2</v>
      </c>
      <c r="D59" s="4" t="s">
        <v>3</v>
      </c>
      <c r="E59" s="592" t="s">
        <v>5</v>
      </c>
      <c r="F59" s="593"/>
      <c r="G59" s="593"/>
      <c r="H59" s="593"/>
      <c r="I59" s="594"/>
      <c r="J59" s="595" t="s">
        <v>10</v>
      </c>
      <c r="K59" s="4" t="s">
        <v>13</v>
      </c>
      <c r="L59" s="4" t="s">
        <v>11</v>
      </c>
    </row>
    <row r="60" spans="1:12">
      <c r="A60" s="591"/>
      <c r="B60" s="591"/>
      <c r="C60" s="591"/>
      <c r="D60" s="5" t="s">
        <v>4</v>
      </c>
      <c r="E60" s="98" t="s">
        <v>6</v>
      </c>
      <c r="F60" s="55" t="s">
        <v>7</v>
      </c>
      <c r="G60" s="55" t="s">
        <v>8</v>
      </c>
      <c r="H60" s="55" t="s">
        <v>9</v>
      </c>
      <c r="I60" s="55" t="s">
        <v>54</v>
      </c>
      <c r="J60" s="596"/>
      <c r="K60" s="5" t="s">
        <v>14</v>
      </c>
      <c r="L60" s="271" t="s">
        <v>12</v>
      </c>
    </row>
    <row r="61" spans="1:12" ht="136.5">
      <c r="A61" s="2">
        <v>4</v>
      </c>
      <c r="B61" s="121" t="s">
        <v>370</v>
      </c>
      <c r="C61" s="121" t="s">
        <v>364</v>
      </c>
      <c r="D61" s="121" t="s">
        <v>371</v>
      </c>
      <c r="E61" s="3" t="s">
        <v>16</v>
      </c>
      <c r="F61" s="3" t="s">
        <v>16</v>
      </c>
      <c r="G61" s="3" t="s">
        <v>16</v>
      </c>
      <c r="H61" s="3">
        <v>286000</v>
      </c>
      <c r="I61" s="3">
        <v>286000</v>
      </c>
      <c r="J61" s="126" t="s">
        <v>367</v>
      </c>
      <c r="K61" s="121" t="s">
        <v>368</v>
      </c>
      <c r="L61" s="122" t="s">
        <v>40</v>
      </c>
    </row>
    <row r="62" spans="1:12" ht="156">
      <c r="A62" s="2">
        <v>5</v>
      </c>
      <c r="B62" s="121" t="s">
        <v>372</v>
      </c>
      <c r="C62" s="121" t="s">
        <v>364</v>
      </c>
      <c r="D62" s="121" t="s">
        <v>373</v>
      </c>
      <c r="E62" s="3" t="s">
        <v>16</v>
      </c>
      <c r="F62" s="3" t="s">
        <v>16</v>
      </c>
      <c r="G62" s="3">
        <v>286000</v>
      </c>
      <c r="H62" s="3">
        <v>286000</v>
      </c>
      <c r="I62" s="3" t="s">
        <v>16</v>
      </c>
      <c r="J62" s="126" t="s">
        <v>367</v>
      </c>
      <c r="K62" s="121" t="s">
        <v>368</v>
      </c>
      <c r="L62" s="122" t="s">
        <v>40</v>
      </c>
    </row>
    <row r="63" spans="1:12" s="257" customFormat="1" ht="19.5">
      <c r="A63" s="284" t="s">
        <v>19</v>
      </c>
      <c r="B63" s="242" t="s">
        <v>374</v>
      </c>
      <c r="C63" s="284" t="s">
        <v>16</v>
      </c>
      <c r="D63" s="284" t="s">
        <v>16</v>
      </c>
      <c r="E63" s="255">
        <f>SUM(E48+E49+E50)</f>
        <v>356000</v>
      </c>
      <c r="F63" s="255">
        <f>SUM(F48+F49)</f>
        <v>80000</v>
      </c>
      <c r="G63" s="255">
        <f>SUM(G62+G49+G48)</f>
        <v>356000</v>
      </c>
      <c r="H63" s="255">
        <f>SUM(H62+H61+H49+H48)</f>
        <v>642000</v>
      </c>
      <c r="I63" s="255">
        <f>SUM(I61+I49+I48)</f>
        <v>356000</v>
      </c>
      <c r="J63" s="284" t="s">
        <v>16</v>
      </c>
      <c r="K63" s="284" t="s">
        <v>16</v>
      </c>
      <c r="L63" s="284" t="s">
        <v>16</v>
      </c>
    </row>
    <row r="67" spans="1:12" ht="19.5">
      <c r="A67" s="637" t="s">
        <v>758</v>
      </c>
      <c r="B67" s="637"/>
      <c r="C67" s="637"/>
      <c r="D67" s="637"/>
      <c r="E67" s="637"/>
      <c r="F67" s="637"/>
      <c r="G67" s="637"/>
      <c r="H67" s="637"/>
      <c r="I67" s="637"/>
      <c r="J67" s="637"/>
      <c r="K67" s="637"/>
      <c r="L67" s="637"/>
    </row>
  </sheetData>
  <mergeCells count="44">
    <mergeCell ref="A1:K1"/>
    <mergeCell ref="A2:L2"/>
    <mergeCell ref="A3:L3"/>
    <mergeCell ref="A8:A9"/>
    <mergeCell ref="B8:B9"/>
    <mergeCell ref="C8:C9"/>
    <mergeCell ref="E8:I8"/>
    <mergeCell ref="J8:J9"/>
    <mergeCell ref="A4:K4"/>
    <mergeCell ref="A19:L19"/>
    <mergeCell ref="A20:K20"/>
    <mergeCell ref="A22:L22"/>
    <mergeCell ref="A51:L51"/>
    <mergeCell ref="A21:L21"/>
    <mergeCell ref="A39:K39"/>
    <mergeCell ref="A40:L40"/>
    <mergeCell ref="A37:L37"/>
    <mergeCell ref="A27:A28"/>
    <mergeCell ref="B27:B28"/>
    <mergeCell ref="C27:C28"/>
    <mergeCell ref="E27:I27"/>
    <mergeCell ref="J27:J28"/>
    <mergeCell ref="A41:L41"/>
    <mergeCell ref="A23:K23"/>
    <mergeCell ref="A42:K42"/>
    <mergeCell ref="A13:A14"/>
    <mergeCell ref="B13:B14"/>
    <mergeCell ref="C13:C14"/>
    <mergeCell ref="E13:I13"/>
    <mergeCell ref="J13:J14"/>
    <mergeCell ref="A67:L67"/>
    <mergeCell ref="A52:K52"/>
    <mergeCell ref="A53:L53"/>
    <mergeCell ref="A54:L54"/>
    <mergeCell ref="A59:A60"/>
    <mergeCell ref="B59:B60"/>
    <mergeCell ref="C59:C60"/>
    <mergeCell ref="E59:I59"/>
    <mergeCell ref="J59:J60"/>
    <mergeCell ref="A46:A47"/>
    <mergeCell ref="B46:B47"/>
    <mergeCell ref="C46:C47"/>
    <mergeCell ref="E46:I46"/>
    <mergeCell ref="J46:J47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7"/>
  <sheetViews>
    <sheetView view="pageBreakPreview" topLeftCell="A23" zoomScale="106" zoomScaleNormal="130" zoomScaleSheetLayoutView="106" workbookViewId="0">
      <selection activeCell="J12" sqref="J12"/>
    </sheetView>
  </sheetViews>
  <sheetFormatPr defaultRowHeight="18.75"/>
  <cols>
    <col min="1" max="1" width="3.25" style="198" customWidth="1"/>
    <col min="2" max="2" width="16.625" style="95" customWidth="1"/>
    <col min="3" max="3" width="16.875" style="95" customWidth="1"/>
    <col min="4" max="4" width="16.25" style="95" customWidth="1"/>
    <col min="5" max="5" width="9.75" style="198" customWidth="1"/>
    <col min="6" max="6" width="9.5" style="66" customWidth="1"/>
    <col min="7" max="7" width="9.625" style="66" customWidth="1"/>
    <col min="8" max="9" width="9.375" style="66" customWidth="1"/>
    <col min="10" max="10" width="10" style="173" customWidth="1"/>
    <col min="11" max="11" width="11.75" style="173" customWidth="1"/>
    <col min="12" max="12" width="9.625" style="83" customWidth="1"/>
    <col min="13" max="13" width="8.75" style="95" customWidth="1"/>
    <col min="14" max="16384" width="9" style="95"/>
  </cols>
  <sheetData>
    <row r="1" spans="1:12" ht="20.25" thickBot="1">
      <c r="A1" s="612" t="s">
        <v>56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90" t="s">
        <v>49</v>
      </c>
    </row>
    <row r="2" spans="1:12" ht="19.5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 ht="19.5">
      <c r="A3" s="612" t="s">
        <v>55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8.75" customHeight="1">
      <c r="A4" s="173" t="s">
        <v>51</v>
      </c>
      <c r="B4" s="97"/>
      <c r="C4" s="97"/>
      <c r="D4" s="97"/>
      <c r="E4" s="97"/>
      <c r="F4" s="97"/>
      <c r="G4" s="97"/>
      <c r="H4" s="97"/>
      <c r="I4" s="97"/>
      <c r="J4" s="159"/>
      <c r="K4" s="159"/>
      <c r="L4" s="143"/>
    </row>
    <row r="5" spans="1:12" ht="19.5">
      <c r="A5" s="116" t="s">
        <v>376</v>
      </c>
      <c r="B5" s="117"/>
      <c r="C5" s="117"/>
      <c r="D5" s="117"/>
      <c r="E5" s="197"/>
      <c r="F5" s="119"/>
      <c r="G5" s="119"/>
      <c r="H5" s="119"/>
      <c r="I5" s="119"/>
      <c r="J5" s="116"/>
      <c r="K5" s="116"/>
      <c r="L5" s="197"/>
    </row>
    <row r="6" spans="1:12" ht="19.5">
      <c r="A6" s="197"/>
      <c r="B6" s="117" t="s">
        <v>377</v>
      </c>
      <c r="C6" s="117"/>
      <c r="D6" s="117"/>
      <c r="E6" s="197"/>
      <c r="F6" s="119"/>
      <c r="G6" s="119"/>
      <c r="H6" s="119"/>
      <c r="I6" s="119"/>
      <c r="J6" s="116"/>
      <c r="K6" s="116"/>
      <c r="L6" s="197"/>
    </row>
    <row r="7" spans="1:12" ht="19.5">
      <c r="A7" s="197"/>
      <c r="B7" s="117" t="s">
        <v>378</v>
      </c>
      <c r="C7" s="117"/>
      <c r="D7" s="117"/>
      <c r="E7" s="197"/>
      <c r="F7" s="119"/>
      <c r="G7" s="119"/>
      <c r="H7" s="119"/>
      <c r="I7" s="119"/>
      <c r="J7" s="116"/>
      <c r="K7" s="116"/>
      <c r="L7" s="197"/>
    </row>
    <row r="8" spans="1:12">
      <c r="A8" s="590" t="s">
        <v>0</v>
      </c>
      <c r="B8" s="590" t="s">
        <v>1</v>
      </c>
      <c r="C8" s="590" t="s">
        <v>2</v>
      </c>
      <c r="D8" s="4" t="s">
        <v>3</v>
      </c>
      <c r="E8" s="592" t="s">
        <v>5</v>
      </c>
      <c r="F8" s="593"/>
      <c r="G8" s="593"/>
      <c r="H8" s="593"/>
      <c r="I8" s="594"/>
      <c r="J8" s="595" t="s">
        <v>10</v>
      </c>
      <c r="K8" s="4" t="s">
        <v>13</v>
      </c>
      <c r="L8" s="4" t="s">
        <v>11</v>
      </c>
    </row>
    <row r="9" spans="1:12">
      <c r="A9" s="591"/>
      <c r="B9" s="591"/>
      <c r="C9" s="591"/>
      <c r="D9" s="5" t="s">
        <v>4</v>
      </c>
      <c r="E9" s="98" t="s">
        <v>6</v>
      </c>
      <c r="F9" s="55" t="s">
        <v>7</v>
      </c>
      <c r="G9" s="55" t="s">
        <v>8</v>
      </c>
      <c r="H9" s="55" t="s">
        <v>9</v>
      </c>
      <c r="I9" s="55" t="s">
        <v>54</v>
      </c>
      <c r="J9" s="596"/>
      <c r="K9" s="5" t="s">
        <v>14</v>
      </c>
      <c r="L9" s="271" t="s">
        <v>12</v>
      </c>
    </row>
    <row r="10" spans="1:12" ht="99" customHeight="1">
      <c r="A10" s="277">
        <v>1</v>
      </c>
      <c r="B10" s="121" t="s">
        <v>379</v>
      </c>
      <c r="C10" s="121" t="s">
        <v>380</v>
      </c>
      <c r="D10" s="121" t="s">
        <v>381</v>
      </c>
      <c r="E10" s="278">
        <v>20000</v>
      </c>
      <c r="F10" s="278">
        <v>20000</v>
      </c>
      <c r="G10" s="278">
        <v>20000</v>
      </c>
      <c r="H10" s="278">
        <v>20000</v>
      </c>
      <c r="I10" s="278">
        <v>20000</v>
      </c>
      <c r="J10" s="134" t="s">
        <v>382</v>
      </c>
      <c r="K10" s="176" t="s">
        <v>383</v>
      </c>
      <c r="L10" s="134" t="s">
        <v>265</v>
      </c>
    </row>
    <row r="11" spans="1:12" ht="78">
      <c r="A11" s="2">
        <v>2</v>
      </c>
      <c r="B11" s="121" t="s">
        <v>384</v>
      </c>
      <c r="C11" s="121" t="s">
        <v>385</v>
      </c>
      <c r="D11" s="121" t="s">
        <v>386</v>
      </c>
      <c r="E11" s="278">
        <v>50000</v>
      </c>
      <c r="F11" s="278">
        <v>50000</v>
      </c>
      <c r="G11" s="278">
        <v>50000</v>
      </c>
      <c r="H11" s="278">
        <v>50000</v>
      </c>
      <c r="I11" s="278">
        <v>50000</v>
      </c>
      <c r="J11" s="126" t="s">
        <v>382</v>
      </c>
      <c r="K11" s="121" t="s">
        <v>387</v>
      </c>
      <c r="L11" s="126" t="s">
        <v>265</v>
      </c>
    </row>
    <row r="12" spans="1:12" ht="101.25" customHeight="1">
      <c r="A12" s="288">
        <v>3</v>
      </c>
      <c r="B12" s="258" t="s">
        <v>388</v>
      </c>
      <c r="C12" s="258" t="s">
        <v>389</v>
      </c>
      <c r="D12" s="285" t="s">
        <v>390</v>
      </c>
      <c r="E12" s="287">
        <v>20000</v>
      </c>
      <c r="F12" s="287">
        <v>20000</v>
      </c>
      <c r="G12" s="287">
        <v>10000</v>
      </c>
      <c r="H12" s="287">
        <v>10000</v>
      </c>
      <c r="I12" s="287">
        <v>10000</v>
      </c>
      <c r="J12" s="192" t="s">
        <v>391</v>
      </c>
      <c r="K12" s="192" t="s">
        <v>392</v>
      </c>
      <c r="L12" s="192" t="s">
        <v>265</v>
      </c>
    </row>
    <row r="13" spans="1:12" ht="19.5">
      <c r="A13" s="264"/>
      <c r="B13" s="286"/>
      <c r="C13" s="286"/>
      <c r="D13" s="60"/>
      <c r="E13" s="52"/>
      <c r="F13" s="84"/>
      <c r="G13" s="84"/>
      <c r="H13" s="84"/>
      <c r="I13" s="84"/>
      <c r="J13" s="195"/>
      <c r="K13" s="286"/>
      <c r="L13" s="286"/>
    </row>
    <row r="14" spans="1:12">
      <c r="A14" s="94"/>
      <c r="B14" s="59"/>
      <c r="C14" s="59"/>
      <c r="D14" s="59"/>
      <c r="E14" s="94"/>
      <c r="F14" s="56"/>
      <c r="G14" s="56"/>
      <c r="H14" s="56"/>
      <c r="I14" s="56"/>
      <c r="J14" s="57"/>
      <c r="K14" s="57"/>
      <c r="L14" s="46"/>
    </row>
    <row r="15" spans="1:12" ht="19.5">
      <c r="A15" s="289" t="s">
        <v>19</v>
      </c>
      <c r="B15" s="290" t="s">
        <v>393</v>
      </c>
      <c r="C15" s="291" t="s">
        <v>16</v>
      </c>
      <c r="D15" s="291" t="s">
        <v>16</v>
      </c>
      <c r="E15" s="292">
        <v>90000</v>
      </c>
      <c r="F15" s="292">
        <v>90000</v>
      </c>
      <c r="G15" s="292">
        <v>80000</v>
      </c>
      <c r="H15" s="292">
        <v>80000</v>
      </c>
      <c r="I15" s="292">
        <v>80000</v>
      </c>
      <c r="J15" s="293" t="s">
        <v>16</v>
      </c>
      <c r="K15" s="293" t="s">
        <v>16</v>
      </c>
      <c r="L15" s="293" t="s">
        <v>16</v>
      </c>
    </row>
    <row r="17" spans="1:12" ht="19.5" thickBot="1">
      <c r="A17" s="639" t="s">
        <v>759</v>
      </c>
      <c r="B17" s="639"/>
      <c r="C17" s="639"/>
      <c r="D17" s="639"/>
      <c r="E17" s="639"/>
      <c r="F17" s="639"/>
      <c r="G17" s="639"/>
      <c r="H17" s="639"/>
      <c r="I17" s="639"/>
      <c r="J17" s="639"/>
      <c r="K17" s="639"/>
      <c r="L17" s="639"/>
    </row>
    <row r="18" spans="1:12" ht="20.25" thickBot="1">
      <c r="A18" s="612" t="s">
        <v>56</v>
      </c>
      <c r="B18" s="612"/>
      <c r="C18" s="612"/>
      <c r="D18" s="612"/>
      <c r="E18" s="612"/>
      <c r="F18" s="612"/>
      <c r="G18" s="612"/>
      <c r="H18" s="612"/>
      <c r="I18" s="612"/>
      <c r="J18" s="612"/>
      <c r="K18" s="613"/>
      <c r="L18" s="90" t="s">
        <v>49</v>
      </c>
    </row>
    <row r="19" spans="1:12" ht="19.5">
      <c r="A19" s="612" t="s">
        <v>50</v>
      </c>
      <c r="B19" s="612"/>
      <c r="C19" s="612"/>
      <c r="D19" s="612"/>
      <c r="E19" s="612"/>
      <c r="F19" s="612"/>
      <c r="G19" s="612"/>
      <c r="H19" s="612"/>
      <c r="I19" s="612"/>
      <c r="J19" s="612"/>
      <c r="K19" s="612"/>
      <c r="L19" s="612"/>
    </row>
    <row r="20" spans="1:12" ht="19.5">
      <c r="A20" s="612" t="s">
        <v>55</v>
      </c>
      <c r="B20" s="612"/>
      <c r="C20" s="612"/>
      <c r="D20" s="612"/>
      <c r="E20" s="612"/>
      <c r="F20" s="612"/>
      <c r="G20" s="612"/>
      <c r="H20" s="612"/>
      <c r="I20" s="612"/>
      <c r="J20" s="612"/>
      <c r="K20" s="612"/>
      <c r="L20" s="612"/>
    </row>
    <row r="21" spans="1:12" ht="18.75" customHeight="1">
      <c r="A21" s="173" t="s">
        <v>51</v>
      </c>
      <c r="B21" s="97"/>
      <c r="C21" s="97"/>
      <c r="D21" s="97"/>
      <c r="E21" s="97"/>
      <c r="F21" s="97"/>
      <c r="G21" s="97"/>
      <c r="H21" s="97"/>
      <c r="I21" s="97"/>
      <c r="J21" s="159"/>
      <c r="K21" s="159"/>
      <c r="L21" s="143"/>
    </row>
    <row r="22" spans="1:12" ht="19.5">
      <c r="A22" s="116" t="s">
        <v>376</v>
      </c>
      <c r="B22" s="117"/>
      <c r="C22" s="117"/>
      <c r="D22" s="117"/>
      <c r="E22" s="197"/>
      <c r="F22" s="119"/>
      <c r="G22" s="119"/>
      <c r="H22" s="119"/>
      <c r="I22" s="119"/>
      <c r="J22" s="116"/>
      <c r="K22" s="116"/>
      <c r="L22" s="197"/>
    </row>
    <row r="23" spans="1:12" ht="19.5">
      <c r="A23" s="197"/>
      <c r="B23" s="117" t="s">
        <v>377</v>
      </c>
      <c r="C23" s="117"/>
      <c r="D23" s="117"/>
      <c r="E23" s="197"/>
      <c r="F23" s="119"/>
      <c r="G23" s="119"/>
      <c r="H23" s="119"/>
      <c r="I23" s="119"/>
      <c r="J23" s="116"/>
      <c r="K23" s="116"/>
      <c r="L23" s="197"/>
    </row>
    <row r="24" spans="1:12" ht="19.5">
      <c r="A24" s="197"/>
      <c r="B24" s="117" t="s">
        <v>394</v>
      </c>
      <c r="C24" s="117"/>
      <c r="D24" s="117"/>
      <c r="E24" s="197"/>
      <c r="F24" s="119"/>
      <c r="G24" s="119"/>
      <c r="H24" s="119"/>
      <c r="I24" s="119"/>
      <c r="J24" s="116"/>
      <c r="K24" s="116"/>
      <c r="L24" s="197"/>
    </row>
    <row r="25" spans="1:12">
      <c r="A25" s="590" t="s">
        <v>0</v>
      </c>
      <c r="B25" s="590" t="s">
        <v>1</v>
      </c>
      <c r="C25" s="590" t="s">
        <v>2</v>
      </c>
      <c r="D25" s="4" t="s">
        <v>3</v>
      </c>
      <c r="E25" s="592" t="s">
        <v>5</v>
      </c>
      <c r="F25" s="593"/>
      <c r="G25" s="593"/>
      <c r="H25" s="593"/>
      <c r="I25" s="594"/>
      <c r="J25" s="595" t="s">
        <v>10</v>
      </c>
      <c r="K25" s="4" t="s">
        <v>13</v>
      </c>
      <c r="L25" s="4" t="s">
        <v>11</v>
      </c>
    </row>
    <row r="26" spans="1:12">
      <c r="A26" s="591"/>
      <c r="B26" s="591"/>
      <c r="C26" s="591"/>
      <c r="D26" s="5" t="s">
        <v>4</v>
      </c>
      <c r="E26" s="98" t="s">
        <v>6</v>
      </c>
      <c r="F26" s="55" t="s">
        <v>7</v>
      </c>
      <c r="G26" s="55" t="s">
        <v>8</v>
      </c>
      <c r="H26" s="55" t="s">
        <v>9</v>
      </c>
      <c r="I26" s="55" t="s">
        <v>54</v>
      </c>
      <c r="J26" s="596"/>
      <c r="K26" s="5" t="s">
        <v>14</v>
      </c>
      <c r="L26" s="271" t="s">
        <v>12</v>
      </c>
    </row>
    <row r="27" spans="1:12" ht="135.75" customHeight="1">
      <c r="A27" s="41">
        <v>1</v>
      </c>
      <c r="B27" s="258" t="s">
        <v>395</v>
      </c>
      <c r="C27" s="258" t="s">
        <v>396</v>
      </c>
      <c r="D27" s="296" t="s">
        <v>397</v>
      </c>
      <c r="E27" s="142">
        <v>15000</v>
      </c>
      <c r="F27" s="142">
        <v>15000</v>
      </c>
      <c r="G27" s="142">
        <v>15000</v>
      </c>
      <c r="H27" s="142">
        <v>15000</v>
      </c>
      <c r="I27" s="142">
        <v>15000</v>
      </c>
      <c r="J27" s="134" t="s">
        <v>391</v>
      </c>
      <c r="K27" s="294" t="s">
        <v>398</v>
      </c>
      <c r="L27" s="134" t="s">
        <v>437</v>
      </c>
    </row>
    <row r="28" spans="1:12" ht="96.75" customHeight="1">
      <c r="A28" s="43">
        <v>2</v>
      </c>
      <c r="B28" s="121" t="s">
        <v>399</v>
      </c>
      <c r="C28" s="121" t="s">
        <v>400</v>
      </c>
      <c r="D28" s="45" t="s">
        <v>401</v>
      </c>
      <c r="E28" s="137">
        <v>100000</v>
      </c>
      <c r="F28" s="137">
        <v>100000</v>
      </c>
      <c r="G28" s="137">
        <v>100000</v>
      </c>
      <c r="H28" s="137">
        <v>100000</v>
      </c>
      <c r="I28" s="137">
        <v>100000</v>
      </c>
      <c r="J28" s="134" t="s">
        <v>391</v>
      </c>
      <c r="K28" s="176" t="s">
        <v>402</v>
      </c>
      <c r="L28" s="134" t="s">
        <v>437</v>
      </c>
    </row>
    <row r="29" spans="1:12" ht="114.75" customHeight="1">
      <c r="A29" s="183">
        <v>3</v>
      </c>
      <c r="B29" s="297" t="s">
        <v>404</v>
      </c>
      <c r="C29" s="298" t="s">
        <v>403</v>
      </c>
      <c r="D29" s="298" t="s">
        <v>553</v>
      </c>
      <c r="E29" s="259">
        <v>50000</v>
      </c>
      <c r="F29" s="259">
        <v>50000</v>
      </c>
      <c r="G29" s="259">
        <v>50000</v>
      </c>
      <c r="H29" s="259">
        <v>50000</v>
      </c>
      <c r="I29" s="259">
        <v>50000</v>
      </c>
      <c r="J29" s="299" t="s">
        <v>405</v>
      </c>
      <c r="K29" s="352" t="s">
        <v>550</v>
      </c>
      <c r="L29" s="134" t="s">
        <v>437</v>
      </c>
    </row>
    <row r="30" spans="1:12" ht="18" customHeight="1" thickBot="1">
      <c r="A30" s="639" t="s">
        <v>760</v>
      </c>
      <c r="B30" s="639"/>
      <c r="C30" s="639"/>
      <c r="D30" s="639"/>
      <c r="E30" s="639"/>
      <c r="F30" s="639"/>
      <c r="G30" s="639"/>
      <c r="H30" s="639"/>
      <c r="I30" s="639"/>
      <c r="J30" s="639"/>
      <c r="K30" s="639"/>
      <c r="L30" s="642"/>
    </row>
    <row r="31" spans="1:12" ht="20.25" thickBot="1">
      <c r="A31" s="612" t="s">
        <v>56</v>
      </c>
      <c r="B31" s="612"/>
      <c r="C31" s="612"/>
      <c r="D31" s="612"/>
      <c r="E31" s="612"/>
      <c r="F31" s="612"/>
      <c r="G31" s="612"/>
      <c r="H31" s="612"/>
      <c r="I31" s="612"/>
      <c r="J31" s="612"/>
      <c r="K31" s="613"/>
      <c r="L31" s="90" t="s">
        <v>49</v>
      </c>
    </row>
    <row r="32" spans="1:12" ht="19.5">
      <c r="A32" s="612" t="s">
        <v>50</v>
      </c>
      <c r="B32" s="612"/>
      <c r="C32" s="612"/>
      <c r="D32" s="612"/>
      <c r="E32" s="612"/>
      <c r="F32" s="612"/>
      <c r="G32" s="612"/>
      <c r="H32" s="612"/>
      <c r="I32" s="612"/>
      <c r="J32" s="612"/>
      <c r="K32" s="612"/>
      <c r="L32" s="612"/>
    </row>
    <row r="33" spans="1:12" ht="19.5">
      <c r="A33" s="612" t="s">
        <v>55</v>
      </c>
      <c r="B33" s="612"/>
      <c r="C33" s="612"/>
      <c r="D33" s="612"/>
      <c r="E33" s="612"/>
      <c r="F33" s="612"/>
      <c r="G33" s="612"/>
      <c r="H33" s="612"/>
      <c r="I33" s="612"/>
      <c r="J33" s="612"/>
      <c r="K33" s="612"/>
      <c r="L33" s="612"/>
    </row>
    <row r="34" spans="1:12" ht="18.75" customHeight="1">
      <c r="A34" s="173" t="s">
        <v>51</v>
      </c>
      <c r="B34" s="97"/>
      <c r="C34" s="97"/>
      <c r="D34" s="97"/>
      <c r="E34" s="97"/>
      <c r="F34" s="97"/>
      <c r="G34" s="97"/>
      <c r="H34" s="97"/>
      <c r="I34" s="97"/>
      <c r="J34" s="276"/>
      <c r="K34" s="276"/>
      <c r="L34" s="143"/>
    </row>
    <row r="35" spans="1:12" ht="19.5">
      <c r="A35" s="116" t="s">
        <v>376</v>
      </c>
      <c r="B35" s="117"/>
      <c r="C35" s="117"/>
      <c r="D35" s="117"/>
      <c r="E35" s="244"/>
      <c r="F35" s="119"/>
      <c r="G35" s="119"/>
      <c r="H35" s="119"/>
      <c r="I35" s="119"/>
      <c r="J35" s="116"/>
      <c r="K35" s="116"/>
      <c r="L35" s="244"/>
    </row>
    <row r="36" spans="1:12" ht="19.5">
      <c r="A36" s="244"/>
      <c r="B36" s="117" t="s">
        <v>377</v>
      </c>
      <c r="C36" s="117"/>
      <c r="D36" s="117"/>
      <c r="E36" s="244"/>
      <c r="F36" s="119"/>
      <c r="G36" s="119"/>
      <c r="H36" s="119"/>
      <c r="I36" s="119"/>
      <c r="J36" s="116"/>
      <c r="K36" s="116"/>
      <c r="L36" s="244"/>
    </row>
    <row r="37" spans="1:12" ht="19.5">
      <c r="A37" s="244"/>
      <c r="B37" s="117" t="s">
        <v>394</v>
      </c>
      <c r="C37" s="117"/>
      <c r="D37" s="117"/>
      <c r="E37" s="244"/>
      <c r="F37" s="119"/>
      <c r="G37" s="119"/>
      <c r="H37" s="119"/>
      <c r="I37" s="119"/>
      <c r="J37" s="116"/>
      <c r="K37" s="116"/>
      <c r="L37" s="244"/>
    </row>
    <row r="38" spans="1:12">
      <c r="A38" s="590" t="s">
        <v>0</v>
      </c>
      <c r="B38" s="590" t="s">
        <v>1</v>
      </c>
      <c r="C38" s="590" t="s">
        <v>2</v>
      </c>
      <c r="D38" s="4" t="s">
        <v>3</v>
      </c>
      <c r="E38" s="592" t="s">
        <v>5</v>
      </c>
      <c r="F38" s="593"/>
      <c r="G38" s="593"/>
      <c r="H38" s="593"/>
      <c r="I38" s="594"/>
      <c r="J38" s="595" t="s">
        <v>10</v>
      </c>
      <c r="K38" s="4" t="s">
        <v>13</v>
      </c>
      <c r="L38" s="4" t="s">
        <v>11</v>
      </c>
    </row>
    <row r="39" spans="1:12">
      <c r="A39" s="591"/>
      <c r="B39" s="591"/>
      <c r="C39" s="591"/>
      <c r="D39" s="5" t="s">
        <v>4</v>
      </c>
      <c r="E39" s="98" t="s">
        <v>6</v>
      </c>
      <c r="F39" s="55" t="s">
        <v>7</v>
      </c>
      <c r="G39" s="55" t="s">
        <v>8</v>
      </c>
      <c r="H39" s="55" t="s">
        <v>9</v>
      </c>
      <c r="I39" s="55" t="s">
        <v>54</v>
      </c>
      <c r="J39" s="596"/>
      <c r="K39" s="5" t="s">
        <v>14</v>
      </c>
      <c r="L39" s="271" t="s">
        <v>12</v>
      </c>
    </row>
    <row r="40" spans="1:12" ht="125.25" customHeight="1">
      <c r="A40" s="49"/>
      <c r="B40" s="49"/>
      <c r="C40" s="49"/>
      <c r="D40" s="211" t="s">
        <v>552</v>
      </c>
      <c r="E40" s="49"/>
      <c r="F40" s="49"/>
      <c r="G40" s="49"/>
      <c r="H40" s="49"/>
      <c r="I40" s="49"/>
      <c r="J40" s="49"/>
      <c r="K40" s="232" t="s">
        <v>551</v>
      </c>
      <c r="L40" s="49"/>
    </row>
    <row r="41" spans="1:12" ht="125.25" customHeight="1">
      <c r="A41" s="43">
        <v>4</v>
      </c>
      <c r="B41" s="121" t="s">
        <v>568</v>
      </c>
      <c r="C41" s="121" t="s">
        <v>400</v>
      </c>
      <c r="D41" s="354" t="s">
        <v>569</v>
      </c>
      <c r="E41" s="127">
        <v>10000</v>
      </c>
      <c r="F41" s="127">
        <v>10000</v>
      </c>
      <c r="G41" s="127">
        <v>10000</v>
      </c>
      <c r="H41" s="127">
        <v>10000</v>
      </c>
      <c r="I41" s="127">
        <v>10000</v>
      </c>
      <c r="J41" s="126" t="s">
        <v>570</v>
      </c>
      <c r="K41" s="121" t="s">
        <v>402</v>
      </c>
      <c r="L41" s="126" t="s">
        <v>809</v>
      </c>
    </row>
    <row r="42" spans="1:12" ht="19.5">
      <c r="A42" s="289" t="s">
        <v>19</v>
      </c>
      <c r="B42" s="290" t="s">
        <v>567</v>
      </c>
      <c r="C42" s="291" t="s">
        <v>16</v>
      </c>
      <c r="D42" s="291" t="s">
        <v>16</v>
      </c>
      <c r="E42" s="310">
        <f>SUM(E27+E28+E29+E41)</f>
        <v>175000</v>
      </c>
      <c r="F42" s="310">
        <f>SUM(F27+F29+F28+F41)</f>
        <v>175000</v>
      </c>
      <c r="G42" s="310">
        <f>SUM(H27:H41)</f>
        <v>175000</v>
      </c>
      <c r="H42" s="310">
        <f>SUM(H27:H41)</f>
        <v>175000</v>
      </c>
      <c r="I42" s="310">
        <f>SUM(I27:I41)</f>
        <v>175000</v>
      </c>
      <c r="J42" s="293" t="s">
        <v>16</v>
      </c>
      <c r="K42" s="293" t="s">
        <v>16</v>
      </c>
      <c r="L42" s="293" t="s">
        <v>16</v>
      </c>
    </row>
    <row r="43" spans="1:12">
      <c r="B43" s="303"/>
      <c r="C43" s="304"/>
      <c r="D43" s="305"/>
      <c r="E43" s="245"/>
      <c r="F43" s="306"/>
      <c r="G43" s="306"/>
      <c r="H43" s="306"/>
      <c r="I43" s="306"/>
      <c r="J43" s="304"/>
      <c r="K43" s="307"/>
      <c r="L43" s="304"/>
    </row>
    <row r="44" spans="1:12" ht="19.5">
      <c r="A44" s="637"/>
      <c r="B44" s="637"/>
      <c r="C44" s="637"/>
      <c r="D44" s="637"/>
      <c r="E44" s="637"/>
      <c r="F44" s="637"/>
      <c r="G44" s="637"/>
      <c r="H44" s="637"/>
      <c r="I44" s="637"/>
      <c r="J44" s="637"/>
      <c r="K44" s="637"/>
      <c r="L44" s="637"/>
    </row>
    <row r="45" spans="1:12">
      <c r="C45" s="295"/>
      <c r="D45" s="295"/>
      <c r="H45" s="274"/>
      <c r="I45" s="274"/>
      <c r="J45" s="308"/>
      <c r="K45" s="309"/>
      <c r="L45" s="308"/>
    </row>
    <row r="46" spans="1:12">
      <c r="C46" s="295"/>
      <c r="D46" s="295"/>
    </row>
    <row r="47" spans="1:12">
      <c r="A47" s="639" t="s">
        <v>761</v>
      </c>
      <c r="B47" s="639"/>
      <c r="C47" s="639"/>
      <c r="D47" s="639"/>
      <c r="E47" s="639"/>
      <c r="F47" s="639"/>
      <c r="G47" s="639"/>
      <c r="H47" s="639"/>
      <c r="I47" s="639"/>
      <c r="J47" s="639"/>
      <c r="K47" s="639"/>
      <c r="L47" s="639"/>
    </row>
    <row r="48" spans="1:12">
      <c r="C48" s="295"/>
      <c r="D48" s="295"/>
    </row>
    <row r="49" spans="1:12">
      <c r="C49" s="295"/>
      <c r="D49" s="295"/>
    </row>
    <row r="50" spans="1:12">
      <c r="C50" s="295"/>
      <c r="D50" s="295"/>
    </row>
    <row r="51" spans="1:12">
      <c r="C51" s="295"/>
      <c r="D51" s="295"/>
    </row>
    <row r="52" spans="1:12">
      <c r="C52" s="295"/>
      <c r="D52" s="295"/>
    </row>
    <row r="53" spans="1:12">
      <c r="C53" s="295"/>
      <c r="D53" s="295"/>
    </row>
    <row r="54" spans="1:12">
      <c r="A54" s="639"/>
      <c r="B54" s="639"/>
      <c r="C54" s="639"/>
      <c r="D54" s="639"/>
      <c r="E54" s="639"/>
      <c r="F54" s="639"/>
      <c r="G54" s="639"/>
      <c r="H54" s="639"/>
      <c r="I54" s="639"/>
      <c r="J54" s="639"/>
      <c r="K54" s="639"/>
      <c r="L54" s="639"/>
    </row>
    <row r="55" spans="1:12">
      <c r="C55" s="295"/>
      <c r="D55" s="295"/>
    </row>
    <row r="56" spans="1:12">
      <c r="C56" s="295"/>
      <c r="D56" s="295"/>
    </row>
    <row r="57" spans="1:12">
      <c r="C57" s="295"/>
      <c r="D57" s="295"/>
    </row>
  </sheetData>
  <mergeCells count="29">
    <mergeCell ref="A54:L54"/>
    <mergeCell ref="A47:L47"/>
    <mergeCell ref="A44:L44"/>
    <mergeCell ref="A1:K1"/>
    <mergeCell ref="A2:L2"/>
    <mergeCell ref="A3:L3"/>
    <mergeCell ref="A8:A9"/>
    <mergeCell ref="B8:B9"/>
    <mergeCell ref="C8:C9"/>
    <mergeCell ref="E8:I8"/>
    <mergeCell ref="J8:J9"/>
    <mergeCell ref="A30:L30"/>
    <mergeCell ref="A20:L20"/>
    <mergeCell ref="A19:L19"/>
    <mergeCell ref="A17:L17"/>
    <mergeCell ref="A18:K18"/>
    <mergeCell ref="A25:A26"/>
    <mergeCell ref="B25:B26"/>
    <mergeCell ref="C25:C26"/>
    <mergeCell ref="E25:I25"/>
    <mergeCell ref="J25:J26"/>
    <mergeCell ref="A31:K31"/>
    <mergeCell ref="A32:L32"/>
    <mergeCell ref="A33:L33"/>
    <mergeCell ref="A38:A39"/>
    <mergeCell ref="B38:B39"/>
    <mergeCell ref="C38:C39"/>
    <mergeCell ref="E38:I38"/>
    <mergeCell ref="J38:J39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1"/>
  <sheetViews>
    <sheetView view="pageBreakPreview" topLeftCell="A26" zoomScale="90" zoomScaleNormal="130" zoomScaleSheetLayoutView="90" zoomScalePageLayoutView="68" workbookViewId="0">
      <selection activeCell="J24" sqref="J24"/>
    </sheetView>
  </sheetViews>
  <sheetFormatPr defaultRowHeight="18.75"/>
  <cols>
    <col min="1" max="1" width="3.25" style="565" customWidth="1"/>
    <col min="2" max="2" width="16.625" style="95" customWidth="1"/>
    <col min="3" max="3" width="16.875" style="95" customWidth="1"/>
    <col min="4" max="4" width="16.25" style="95" customWidth="1"/>
    <col min="5" max="5" width="9.75" style="243" customWidth="1"/>
    <col min="6" max="6" width="9.5" style="66" customWidth="1"/>
    <col min="7" max="7" width="9.625" style="66" customWidth="1"/>
    <col min="8" max="9" width="9.375" style="66" customWidth="1"/>
    <col min="10" max="10" width="10" style="173" customWidth="1"/>
    <col min="11" max="11" width="11.75" style="173" customWidth="1"/>
    <col min="12" max="12" width="9.625" style="83" customWidth="1"/>
    <col min="13" max="13" width="8.75" style="95" customWidth="1"/>
    <col min="14" max="16384" width="9" style="95"/>
  </cols>
  <sheetData>
    <row r="1" spans="1:12" ht="20.25" thickBot="1">
      <c r="A1" s="612" t="s">
        <v>56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90" t="s">
        <v>49</v>
      </c>
    </row>
    <row r="2" spans="1:12" ht="19.5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 ht="19.5">
      <c r="A3" s="612" t="s">
        <v>55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8.75" customHeight="1">
      <c r="A4" s="566" t="s">
        <v>427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143"/>
    </row>
    <row r="5" spans="1:12" ht="19.5">
      <c r="A5" s="551" t="s">
        <v>376</v>
      </c>
      <c r="B5" s="117"/>
      <c r="C5" s="117"/>
      <c r="D5" s="117"/>
      <c r="E5" s="244"/>
      <c r="F5" s="119"/>
      <c r="G5" s="119"/>
      <c r="H5" s="119"/>
      <c r="I5" s="119"/>
      <c r="J5" s="116"/>
      <c r="K5" s="116"/>
      <c r="L5" s="244"/>
    </row>
    <row r="6" spans="1:12" ht="19.5">
      <c r="A6" s="552"/>
      <c r="B6" s="117" t="s">
        <v>428</v>
      </c>
      <c r="C6" s="117"/>
      <c r="D6" s="117"/>
      <c r="E6" s="244"/>
      <c r="F6" s="119"/>
      <c r="G6" s="119"/>
      <c r="H6" s="119"/>
      <c r="I6" s="119"/>
      <c r="J6" s="116"/>
      <c r="K6" s="116"/>
      <c r="L6" s="244"/>
    </row>
    <row r="7" spans="1:12" ht="19.5">
      <c r="A7" s="552"/>
      <c r="B7" s="117" t="s">
        <v>25</v>
      </c>
      <c r="C7" s="117"/>
      <c r="D7" s="117"/>
      <c r="E7" s="244"/>
      <c r="F7" s="119"/>
      <c r="G7" s="119"/>
      <c r="H7" s="119"/>
      <c r="I7" s="119"/>
      <c r="J7" s="116"/>
      <c r="K7" s="116"/>
      <c r="L7" s="244"/>
    </row>
    <row r="8" spans="1:12">
      <c r="A8" s="588" t="s">
        <v>0</v>
      </c>
      <c r="B8" s="590" t="s">
        <v>1</v>
      </c>
      <c r="C8" s="590" t="s">
        <v>2</v>
      </c>
      <c r="D8" s="4" t="s">
        <v>3</v>
      </c>
      <c r="E8" s="592" t="s">
        <v>5</v>
      </c>
      <c r="F8" s="593"/>
      <c r="G8" s="593"/>
      <c r="H8" s="593"/>
      <c r="I8" s="594"/>
      <c r="J8" s="595" t="s">
        <v>10</v>
      </c>
      <c r="K8" s="4" t="s">
        <v>13</v>
      </c>
      <c r="L8" s="4" t="s">
        <v>11</v>
      </c>
    </row>
    <row r="9" spans="1:12">
      <c r="A9" s="589"/>
      <c r="B9" s="591"/>
      <c r="C9" s="591"/>
      <c r="D9" s="5" t="s">
        <v>4</v>
      </c>
      <c r="E9" s="98" t="s">
        <v>6</v>
      </c>
      <c r="F9" s="55" t="s">
        <v>7</v>
      </c>
      <c r="G9" s="55" t="s">
        <v>8</v>
      </c>
      <c r="H9" s="55" t="s">
        <v>9</v>
      </c>
      <c r="I9" s="55" t="s">
        <v>54</v>
      </c>
      <c r="J9" s="596"/>
      <c r="K9" s="5" t="s">
        <v>14</v>
      </c>
      <c r="L9" s="271" t="s">
        <v>12</v>
      </c>
    </row>
    <row r="10" spans="1:12" s="243" customFormat="1" ht="154.5" customHeight="1">
      <c r="A10" s="351">
        <v>1</v>
      </c>
      <c r="B10" s="154" t="s">
        <v>409</v>
      </c>
      <c r="C10" s="298" t="s">
        <v>410</v>
      </c>
      <c r="D10" s="260" t="s">
        <v>417</v>
      </c>
      <c r="E10" s="2" t="s">
        <v>16</v>
      </c>
      <c r="F10" s="3" t="s">
        <v>16</v>
      </c>
      <c r="G10" s="137">
        <v>50000</v>
      </c>
      <c r="H10" s="137">
        <v>50000</v>
      </c>
      <c r="I10" s="137">
        <v>50000</v>
      </c>
      <c r="J10" s="312" t="s">
        <v>411</v>
      </c>
      <c r="K10" s="258" t="s">
        <v>412</v>
      </c>
      <c r="L10" s="126" t="s">
        <v>265</v>
      </c>
    </row>
    <row r="11" spans="1:12" s="243" customFormat="1" ht="79.5" customHeight="1">
      <c r="A11" s="183">
        <v>2</v>
      </c>
      <c r="B11" s="453" t="s">
        <v>792</v>
      </c>
      <c r="C11" s="258" t="s">
        <v>413</v>
      </c>
      <c r="D11" s="258" t="s">
        <v>414</v>
      </c>
      <c r="E11" s="142">
        <v>20000</v>
      </c>
      <c r="F11" s="142">
        <v>50000</v>
      </c>
      <c r="G11" s="142">
        <v>20000</v>
      </c>
      <c r="H11" s="142">
        <v>20000</v>
      </c>
      <c r="I11" s="142">
        <v>20000</v>
      </c>
      <c r="J11" s="316" t="s">
        <v>411</v>
      </c>
      <c r="K11" s="455" t="s">
        <v>415</v>
      </c>
      <c r="L11" s="317" t="s">
        <v>265</v>
      </c>
    </row>
    <row r="12" spans="1:12" s="243" customFormat="1" ht="121.5" customHeight="1">
      <c r="A12" s="183">
        <v>3</v>
      </c>
      <c r="B12" s="211" t="s">
        <v>416</v>
      </c>
      <c r="C12" s="315" t="s">
        <v>418</v>
      </c>
      <c r="D12" s="180" t="s">
        <v>420</v>
      </c>
      <c r="E12" s="2" t="s">
        <v>16</v>
      </c>
      <c r="F12" s="3" t="s">
        <v>16</v>
      </c>
      <c r="G12" s="137">
        <v>30000</v>
      </c>
      <c r="H12" s="137">
        <v>30000</v>
      </c>
      <c r="I12" s="137">
        <v>30000</v>
      </c>
      <c r="J12" s="211" t="s">
        <v>423</v>
      </c>
      <c r="K12" s="211" t="s">
        <v>424</v>
      </c>
      <c r="L12" s="126" t="s">
        <v>265</v>
      </c>
    </row>
    <row r="13" spans="1:12" s="243" customFormat="1" ht="20.25" customHeight="1" thickBot="1">
      <c r="A13" s="643" t="s">
        <v>762</v>
      </c>
      <c r="B13" s="643"/>
      <c r="C13" s="643"/>
      <c r="D13" s="643"/>
      <c r="E13" s="643"/>
      <c r="F13" s="643"/>
      <c r="G13" s="643"/>
      <c r="H13" s="643"/>
      <c r="I13" s="643"/>
      <c r="J13" s="643"/>
      <c r="K13" s="643"/>
      <c r="L13" s="643"/>
    </row>
    <row r="14" spans="1:12" ht="20.25" thickBot="1">
      <c r="A14" s="612" t="s">
        <v>56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3"/>
      <c r="L14" s="90" t="s">
        <v>49</v>
      </c>
    </row>
    <row r="15" spans="1:12" ht="19.5">
      <c r="A15" s="612" t="s">
        <v>50</v>
      </c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2"/>
    </row>
    <row r="16" spans="1:12" ht="19.5">
      <c r="A16" s="612" t="s">
        <v>55</v>
      </c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2"/>
    </row>
    <row r="17" spans="1:12" ht="18.75" customHeight="1">
      <c r="A17" s="550" t="s">
        <v>51</v>
      </c>
      <c r="B17" s="97"/>
      <c r="C17" s="97"/>
      <c r="D17" s="97"/>
      <c r="E17" s="97"/>
      <c r="F17" s="97"/>
      <c r="G17" s="97"/>
      <c r="H17" s="97"/>
      <c r="I17" s="97"/>
      <c r="J17" s="276"/>
      <c r="K17" s="276"/>
      <c r="L17" s="143"/>
    </row>
    <row r="18" spans="1:12" ht="19.5">
      <c r="A18" s="551" t="s">
        <v>376</v>
      </c>
      <c r="B18" s="117"/>
      <c r="C18" s="117"/>
      <c r="D18" s="117"/>
      <c r="E18" s="244"/>
      <c r="F18" s="119"/>
      <c r="G18" s="119"/>
      <c r="H18" s="119"/>
      <c r="I18" s="119"/>
      <c r="J18" s="116"/>
      <c r="K18" s="116"/>
      <c r="L18" s="244"/>
    </row>
    <row r="19" spans="1:12" ht="19.5">
      <c r="A19" s="552"/>
      <c r="B19" s="117" t="s">
        <v>884</v>
      </c>
      <c r="C19" s="117"/>
      <c r="D19" s="117"/>
      <c r="E19" s="244"/>
      <c r="F19" s="119"/>
      <c r="G19" s="119"/>
      <c r="H19" s="119"/>
      <c r="I19" s="119"/>
      <c r="J19" s="116"/>
      <c r="K19" s="116"/>
      <c r="L19" s="244"/>
    </row>
    <row r="20" spans="1:12" ht="19.5">
      <c r="A20" s="552"/>
      <c r="B20" s="117" t="s">
        <v>25</v>
      </c>
      <c r="C20" s="117"/>
      <c r="D20" s="117"/>
      <c r="E20" s="244"/>
      <c r="F20" s="119"/>
      <c r="G20" s="119"/>
      <c r="H20" s="119"/>
      <c r="I20" s="119"/>
      <c r="J20" s="116"/>
      <c r="K20" s="116"/>
      <c r="L20" s="244"/>
    </row>
    <row r="21" spans="1:12">
      <c r="A21" s="588" t="s">
        <v>0</v>
      </c>
      <c r="B21" s="590" t="s">
        <v>1</v>
      </c>
      <c r="C21" s="590" t="s">
        <v>2</v>
      </c>
      <c r="D21" s="4" t="s">
        <v>3</v>
      </c>
      <c r="E21" s="592" t="s">
        <v>5</v>
      </c>
      <c r="F21" s="593"/>
      <c r="G21" s="593"/>
      <c r="H21" s="593"/>
      <c r="I21" s="594"/>
      <c r="J21" s="595" t="s">
        <v>10</v>
      </c>
      <c r="K21" s="4" t="s">
        <v>13</v>
      </c>
      <c r="L21" s="4" t="s">
        <v>11</v>
      </c>
    </row>
    <row r="22" spans="1:12">
      <c r="A22" s="589"/>
      <c r="B22" s="591"/>
      <c r="C22" s="591"/>
      <c r="D22" s="5" t="s">
        <v>4</v>
      </c>
      <c r="E22" s="98" t="s">
        <v>6</v>
      </c>
      <c r="F22" s="55" t="s">
        <v>7</v>
      </c>
      <c r="G22" s="55" t="s">
        <v>8</v>
      </c>
      <c r="H22" s="55" t="s">
        <v>9</v>
      </c>
      <c r="I22" s="55" t="s">
        <v>54</v>
      </c>
      <c r="J22" s="596"/>
      <c r="K22" s="5" t="s">
        <v>14</v>
      </c>
      <c r="L22" s="271" t="s">
        <v>12</v>
      </c>
    </row>
    <row r="23" spans="1:12" s="243" customFormat="1" ht="201" customHeight="1">
      <c r="A23" s="553"/>
      <c r="B23" s="318"/>
      <c r="C23" s="298" t="s">
        <v>419</v>
      </c>
      <c r="D23" s="180" t="s">
        <v>421</v>
      </c>
      <c r="E23" s="49"/>
      <c r="F23" s="48"/>
      <c r="G23" s="48"/>
      <c r="H23" s="48"/>
      <c r="I23" s="48"/>
      <c r="J23" s="211" t="s">
        <v>425</v>
      </c>
      <c r="K23" s="355" t="s">
        <v>426</v>
      </c>
      <c r="L23" s="126" t="s">
        <v>265</v>
      </c>
    </row>
    <row r="24" spans="1:12" s="243" customFormat="1" ht="135" customHeight="1">
      <c r="A24" s="554">
        <v>4</v>
      </c>
      <c r="B24" s="356" t="s">
        <v>572</v>
      </c>
      <c r="C24" s="121" t="s">
        <v>573</v>
      </c>
      <c r="D24" s="45" t="s">
        <v>574</v>
      </c>
      <c r="E24" s="335">
        <v>10000</v>
      </c>
      <c r="F24" s="335">
        <v>10000</v>
      </c>
      <c r="G24" s="335">
        <v>10000</v>
      </c>
      <c r="H24" s="335">
        <v>10000</v>
      </c>
      <c r="I24" s="335">
        <v>10000</v>
      </c>
      <c r="J24" s="126" t="s">
        <v>570</v>
      </c>
      <c r="K24" s="121" t="s">
        <v>575</v>
      </c>
      <c r="L24" s="126" t="s">
        <v>571</v>
      </c>
    </row>
    <row r="25" spans="1:12" ht="19.5">
      <c r="A25" s="336" t="s">
        <v>19</v>
      </c>
      <c r="B25" s="320" t="s">
        <v>567</v>
      </c>
      <c r="C25" s="321" t="s">
        <v>16</v>
      </c>
      <c r="D25" s="321" t="s">
        <v>16</v>
      </c>
      <c r="E25" s="323">
        <v>20000</v>
      </c>
      <c r="F25" s="323">
        <v>50000</v>
      </c>
      <c r="G25" s="323">
        <v>100000</v>
      </c>
      <c r="H25" s="323">
        <v>100000</v>
      </c>
      <c r="I25" s="323">
        <v>100000</v>
      </c>
      <c r="J25" s="322" t="s">
        <v>16</v>
      </c>
      <c r="K25" s="322" t="s">
        <v>16</v>
      </c>
      <c r="L25" s="322" t="s">
        <v>16</v>
      </c>
    </row>
    <row r="26" spans="1:12" ht="19.5">
      <c r="A26" s="637" t="s">
        <v>763</v>
      </c>
      <c r="B26" s="637"/>
      <c r="C26" s="637"/>
      <c r="D26" s="637"/>
      <c r="E26" s="637"/>
      <c r="F26" s="637"/>
      <c r="G26" s="637"/>
      <c r="H26" s="637"/>
      <c r="I26" s="637"/>
      <c r="J26" s="637"/>
      <c r="K26" s="637"/>
      <c r="L26" s="637"/>
    </row>
    <row r="41" spans="1:3" ht="19.5">
      <c r="A41" s="562"/>
      <c r="B41" s="311"/>
      <c r="C41" s="313"/>
    </row>
  </sheetData>
  <mergeCells count="18">
    <mergeCell ref="A13:L13"/>
    <mergeCell ref="A26:L26"/>
    <mergeCell ref="A14:K14"/>
    <mergeCell ref="A15:L15"/>
    <mergeCell ref="A16:L16"/>
    <mergeCell ref="A21:A22"/>
    <mergeCell ref="B21:B22"/>
    <mergeCell ref="C21:C22"/>
    <mergeCell ref="E21:I21"/>
    <mergeCell ref="J21:J22"/>
    <mergeCell ref="A1:K1"/>
    <mergeCell ref="A2:L2"/>
    <mergeCell ref="A3:L3"/>
    <mergeCell ref="A8:A9"/>
    <mergeCell ref="B8:B9"/>
    <mergeCell ref="C8:C9"/>
    <mergeCell ref="E8:I8"/>
    <mergeCell ref="J8:J9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2"/>
  <sheetViews>
    <sheetView view="pageBreakPreview" zoomScale="80" zoomScaleNormal="80" zoomScaleSheetLayoutView="80" zoomScalePageLayoutView="87" workbookViewId="0">
      <selection activeCell="J163" sqref="J163"/>
    </sheetView>
  </sheetViews>
  <sheetFormatPr defaultRowHeight="19.5"/>
  <cols>
    <col min="1" max="1" width="3.25" style="552" customWidth="1"/>
    <col min="2" max="2" width="16.625" style="95" customWidth="1"/>
    <col min="3" max="3" width="16.875" style="95" customWidth="1"/>
    <col min="4" max="4" width="16.25" style="95" customWidth="1"/>
    <col min="5" max="5" width="9.75" style="243" customWidth="1"/>
    <col min="6" max="6" width="9.5" style="66" customWidth="1"/>
    <col min="7" max="7" width="9.625" style="66" customWidth="1"/>
    <col min="8" max="9" width="9.375" style="66" customWidth="1"/>
    <col min="10" max="10" width="10" style="173" customWidth="1"/>
    <col min="11" max="11" width="11.75" style="173" customWidth="1"/>
    <col min="12" max="12" width="9.625" style="83" customWidth="1"/>
    <col min="13" max="13" width="8.75" style="95" customWidth="1"/>
    <col min="14" max="16384" width="9" style="95"/>
  </cols>
  <sheetData>
    <row r="1" spans="1:12" ht="20.25" thickBot="1">
      <c r="A1" s="612" t="s">
        <v>56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90" t="s">
        <v>49</v>
      </c>
    </row>
    <row r="2" spans="1:12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>
      <c r="A3" s="612" t="s">
        <v>55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8.75" customHeight="1">
      <c r="A4" s="566" t="s">
        <v>433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143"/>
    </row>
    <row r="5" spans="1:12">
      <c r="A5" s="551" t="s">
        <v>432</v>
      </c>
      <c r="B5" s="117"/>
      <c r="C5" s="117"/>
      <c r="D5" s="117"/>
      <c r="E5" s="244"/>
      <c r="F5" s="119"/>
      <c r="G5" s="119"/>
      <c r="H5" s="119"/>
      <c r="I5" s="119"/>
      <c r="J5" s="116"/>
      <c r="K5" s="116"/>
      <c r="L5" s="244"/>
    </row>
    <row r="6" spans="1:12">
      <c r="B6" s="117" t="s">
        <v>431</v>
      </c>
      <c r="C6" s="117"/>
      <c r="D6" s="117"/>
      <c r="E6" s="244"/>
      <c r="F6" s="119"/>
      <c r="G6" s="119"/>
      <c r="H6" s="119"/>
      <c r="I6" s="119"/>
      <c r="J6" s="116"/>
      <c r="K6" s="116"/>
      <c r="L6" s="244"/>
    </row>
    <row r="7" spans="1:12">
      <c r="B7" s="117" t="s">
        <v>442</v>
      </c>
      <c r="C7" s="117"/>
      <c r="D7" s="117"/>
      <c r="E7" s="244"/>
      <c r="F7" s="119"/>
      <c r="G7" s="119"/>
      <c r="H7" s="119"/>
      <c r="I7" s="119"/>
      <c r="J7" s="116"/>
      <c r="K7" s="116"/>
      <c r="L7" s="244"/>
    </row>
    <row r="8" spans="1:12" ht="18.75">
      <c r="A8" s="644" t="s">
        <v>0</v>
      </c>
      <c r="B8" s="590" t="s">
        <v>1</v>
      </c>
      <c r="C8" s="590" t="s">
        <v>2</v>
      </c>
      <c r="D8" s="4" t="s">
        <v>3</v>
      </c>
      <c r="E8" s="592" t="s">
        <v>5</v>
      </c>
      <c r="F8" s="593"/>
      <c r="G8" s="593"/>
      <c r="H8" s="593"/>
      <c r="I8" s="594"/>
      <c r="J8" s="595" t="s">
        <v>10</v>
      </c>
      <c r="K8" s="4" t="s">
        <v>13</v>
      </c>
      <c r="L8" s="4" t="s">
        <v>11</v>
      </c>
    </row>
    <row r="9" spans="1:12" ht="18.75">
      <c r="A9" s="645"/>
      <c r="B9" s="591"/>
      <c r="C9" s="591"/>
      <c r="D9" s="5" t="s">
        <v>4</v>
      </c>
      <c r="E9" s="98" t="s">
        <v>6</v>
      </c>
      <c r="F9" s="55" t="s">
        <v>7</v>
      </c>
      <c r="G9" s="55" t="s">
        <v>8</v>
      </c>
      <c r="H9" s="55" t="s">
        <v>9</v>
      </c>
      <c r="I9" s="55" t="s">
        <v>54</v>
      </c>
      <c r="J9" s="596"/>
      <c r="K9" s="5" t="s">
        <v>14</v>
      </c>
      <c r="L9" s="271" t="s">
        <v>12</v>
      </c>
    </row>
    <row r="10" spans="1:12" s="243" customFormat="1" ht="110.25" customHeight="1">
      <c r="A10" s="351">
        <v>1</v>
      </c>
      <c r="B10" s="123" t="s">
        <v>658</v>
      </c>
      <c r="C10" s="121" t="s">
        <v>434</v>
      </c>
      <c r="D10" s="45" t="s">
        <v>860</v>
      </c>
      <c r="E10" s="137">
        <v>357700</v>
      </c>
      <c r="F10" s="137">
        <v>357700</v>
      </c>
      <c r="G10" s="137">
        <v>372400</v>
      </c>
      <c r="H10" s="137">
        <v>372400</v>
      </c>
      <c r="I10" s="137">
        <v>372400</v>
      </c>
      <c r="J10" s="127" t="s">
        <v>435</v>
      </c>
      <c r="K10" s="121" t="s">
        <v>436</v>
      </c>
      <c r="L10" s="126" t="s">
        <v>437</v>
      </c>
    </row>
    <row r="11" spans="1:12" s="243" customFormat="1" ht="129.75" customHeight="1">
      <c r="A11" s="351">
        <v>2</v>
      </c>
      <c r="B11" s="121" t="s">
        <v>440</v>
      </c>
      <c r="C11" s="121" t="s">
        <v>434</v>
      </c>
      <c r="D11" s="45" t="s">
        <v>861</v>
      </c>
      <c r="E11" s="137">
        <v>147548</v>
      </c>
      <c r="F11" s="137">
        <v>147548</v>
      </c>
      <c r="G11" s="137">
        <v>147548</v>
      </c>
      <c r="H11" s="137">
        <v>147548</v>
      </c>
      <c r="I11" s="137">
        <v>147548</v>
      </c>
      <c r="J11" s="201" t="s">
        <v>439</v>
      </c>
      <c r="K11" s="176" t="s">
        <v>441</v>
      </c>
      <c r="L11" s="134" t="s">
        <v>437</v>
      </c>
    </row>
    <row r="12" spans="1:12" s="243" customFormat="1" ht="113.25" customHeight="1">
      <c r="A12" s="351">
        <v>3</v>
      </c>
      <c r="B12" s="121" t="s">
        <v>438</v>
      </c>
      <c r="C12" s="121" t="s">
        <v>434</v>
      </c>
      <c r="D12" s="45" t="s">
        <v>793</v>
      </c>
      <c r="E12" s="137">
        <v>390905</v>
      </c>
      <c r="F12" s="137">
        <v>390905</v>
      </c>
      <c r="G12" s="137">
        <v>440486</v>
      </c>
      <c r="H12" s="137">
        <v>440486</v>
      </c>
      <c r="I12" s="137">
        <v>440486</v>
      </c>
      <c r="J12" s="127" t="s">
        <v>439</v>
      </c>
      <c r="K12" s="121" t="s">
        <v>436</v>
      </c>
      <c r="L12" s="126" t="s">
        <v>437</v>
      </c>
    </row>
    <row r="13" spans="1:12" s="243" customFormat="1" ht="24.75" customHeight="1" thickBot="1">
      <c r="A13" s="643" t="s">
        <v>764</v>
      </c>
      <c r="B13" s="643"/>
      <c r="C13" s="643"/>
      <c r="D13" s="643"/>
      <c r="E13" s="643"/>
      <c r="F13" s="643"/>
      <c r="G13" s="643"/>
      <c r="H13" s="643"/>
      <c r="I13" s="643"/>
      <c r="J13" s="643"/>
      <c r="K13" s="643"/>
      <c r="L13" s="643"/>
    </row>
    <row r="14" spans="1:12" ht="20.25" thickBot="1">
      <c r="A14" s="612" t="s">
        <v>56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3"/>
      <c r="L14" s="90" t="s">
        <v>49</v>
      </c>
    </row>
    <row r="15" spans="1:12">
      <c r="A15" s="612" t="s">
        <v>50</v>
      </c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2"/>
    </row>
    <row r="16" spans="1:12">
      <c r="A16" s="612" t="s">
        <v>55</v>
      </c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2"/>
    </row>
    <row r="17" spans="1:12" ht="18.75" customHeight="1">
      <c r="A17" s="566" t="s">
        <v>433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143"/>
    </row>
    <row r="18" spans="1:12">
      <c r="A18" s="551" t="s">
        <v>432</v>
      </c>
      <c r="B18" s="117"/>
      <c r="C18" s="117"/>
      <c r="D18" s="117"/>
      <c r="E18" s="244"/>
      <c r="F18" s="119"/>
      <c r="G18" s="119"/>
      <c r="H18" s="119"/>
      <c r="I18" s="119"/>
      <c r="J18" s="116"/>
      <c r="K18" s="116"/>
      <c r="L18" s="244"/>
    </row>
    <row r="19" spans="1:12">
      <c r="B19" s="117" t="s">
        <v>431</v>
      </c>
      <c r="C19" s="117"/>
      <c r="D19" s="117"/>
      <c r="E19" s="244"/>
      <c r="F19" s="119"/>
      <c r="G19" s="119"/>
      <c r="H19" s="119"/>
      <c r="I19" s="119"/>
      <c r="J19" s="116"/>
      <c r="K19" s="116"/>
      <c r="L19" s="244"/>
    </row>
    <row r="20" spans="1:12">
      <c r="B20" s="117" t="s">
        <v>442</v>
      </c>
      <c r="C20" s="117"/>
      <c r="D20" s="117"/>
      <c r="E20" s="244"/>
      <c r="F20" s="119"/>
      <c r="G20" s="119"/>
      <c r="H20" s="119"/>
      <c r="I20" s="119"/>
      <c r="J20" s="116"/>
      <c r="K20" s="116"/>
      <c r="L20" s="244"/>
    </row>
    <row r="21" spans="1:12" ht="18.75">
      <c r="A21" s="644" t="s">
        <v>0</v>
      </c>
      <c r="B21" s="590" t="s">
        <v>1</v>
      </c>
      <c r="C21" s="590" t="s">
        <v>2</v>
      </c>
      <c r="D21" s="4" t="s">
        <v>3</v>
      </c>
      <c r="E21" s="592" t="s">
        <v>5</v>
      </c>
      <c r="F21" s="593"/>
      <c r="G21" s="593"/>
      <c r="H21" s="593"/>
      <c r="I21" s="594"/>
      <c r="J21" s="595" t="s">
        <v>10</v>
      </c>
      <c r="K21" s="4" t="s">
        <v>13</v>
      </c>
      <c r="L21" s="4" t="s">
        <v>11</v>
      </c>
    </row>
    <row r="22" spans="1:12" ht="18.75">
      <c r="A22" s="645"/>
      <c r="B22" s="591"/>
      <c r="C22" s="591"/>
      <c r="D22" s="5" t="s">
        <v>4</v>
      </c>
      <c r="E22" s="98" t="s">
        <v>6</v>
      </c>
      <c r="F22" s="55" t="s">
        <v>7</v>
      </c>
      <c r="G22" s="55" t="s">
        <v>8</v>
      </c>
      <c r="H22" s="55" t="s">
        <v>9</v>
      </c>
      <c r="I22" s="55" t="s">
        <v>54</v>
      </c>
      <c r="J22" s="596"/>
      <c r="K22" s="5" t="s">
        <v>14</v>
      </c>
      <c r="L22" s="271" t="s">
        <v>12</v>
      </c>
    </row>
    <row r="23" spans="1:12" s="243" customFormat="1" ht="128.25" customHeight="1">
      <c r="A23" s="569">
        <v>4</v>
      </c>
      <c r="B23" s="361" t="s">
        <v>659</v>
      </c>
      <c r="C23" s="361" t="s">
        <v>434</v>
      </c>
      <c r="D23" s="361" t="s">
        <v>660</v>
      </c>
      <c r="E23" s="301">
        <v>816000</v>
      </c>
      <c r="F23" s="301">
        <v>816000</v>
      </c>
      <c r="G23" s="362">
        <v>836000</v>
      </c>
      <c r="H23" s="362">
        <v>836000</v>
      </c>
      <c r="I23" s="362">
        <v>836000</v>
      </c>
      <c r="J23" s="250" t="s">
        <v>570</v>
      </c>
      <c r="K23" s="361" t="s">
        <v>436</v>
      </c>
      <c r="L23" s="250" t="s">
        <v>437</v>
      </c>
    </row>
    <row r="24" spans="1:12" s="243" customFormat="1" ht="24.75" customHeight="1">
      <c r="A24" s="569"/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</row>
    <row r="25" spans="1:12" s="243" customFormat="1" ht="24.75" customHeight="1">
      <c r="A25" s="569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</row>
    <row r="26" spans="1:12" s="243" customFormat="1" ht="24.75" customHeight="1">
      <c r="A26" s="569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</row>
    <row r="27" spans="1:12" s="243" customFormat="1" ht="24.75" customHeight="1">
      <c r="A27" s="569"/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</row>
    <row r="28" spans="1:12" s="243" customFormat="1" ht="24.75" customHeight="1">
      <c r="A28" s="569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</row>
    <row r="29" spans="1:12" s="243" customFormat="1" ht="24.75" customHeight="1">
      <c r="A29" s="569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</row>
    <row r="30" spans="1:12" s="243" customFormat="1" ht="24.75" customHeight="1">
      <c r="A30" s="569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</row>
    <row r="31" spans="1:12" s="243" customFormat="1" ht="24.75" customHeight="1">
      <c r="A31" s="569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</row>
    <row r="32" spans="1:12" s="243" customFormat="1" ht="24.75" customHeight="1">
      <c r="A32" s="570"/>
      <c r="B32" s="277"/>
      <c r="C32" s="277"/>
      <c r="D32" s="277"/>
      <c r="E32" s="277"/>
      <c r="F32" s="277"/>
      <c r="G32" s="277"/>
      <c r="H32" s="277"/>
      <c r="I32" s="277"/>
      <c r="J32" s="277"/>
      <c r="K32" s="277"/>
      <c r="L32" s="277"/>
    </row>
    <row r="33" spans="1:12" s="243" customFormat="1" ht="24.75" customHeight="1" thickBot="1">
      <c r="A33" s="651" t="s">
        <v>765</v>
      </c>
      <c r="B33" s="651"/>
      <c r="C33" s="651"/>
      <c r="D33" s="651"/>
      <c r="E33" s="651"/>
      <c r="F33" s="651"/>
      <c r="G33" s="651"/>
      <c r="H33" s="651"/>
      <c r="I33" s="651"/>
      <c r="J33" s="651"/>
      <c r="K33" s="651"/>
      <c r="L33" s="651"/>
    </row>
    <row r="34" spans="1:12" ht="20.25" thickBot="1">
      <c r="A34" s="612" t="s">
        <v>56</v>
      </c>
      <c r="B34" s="612"/>
      <c r="C34" s="612"/>
      <c r="D34" s="612"/>
      <c r="E34" s="612"/>
      <c r="F34" s="612"/>
      <c r="G34" s="612"/>
      <c r="H34" s="612"/>
      <c r="I34" s="612"/>
      <c r="J34" s="612"/>
      <c r="K34" s="613"/>
      <c r="L34" s="90" t="s">
        <v>49</v>
      </c>
    </row>
    <row r="35" spans="1:12">
      <c r="A35" s="612" t="s">
        <v>50</v>
      </c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</row>
    <row r="36" spans="1:12">
      <c r="A36" s="612" t="s">
        <v>55</v>
      </c>
      <c r="B36" s="612"/>
      <c r="C36" s="612"/>
      <c r="D36" s="612"/>
      <c r="E36" s="612"/>
      <c r="F36" s="612"/>
      <c r="G36" s="612"/>
      <c r="H36" s="612"/>
      <c r="I36" s="612"/>
      <c r="J36" s="612"/>
      <c r="K36" s="612"/>
      <c r="L36" s="612"/>
    </row>
    <row r="37" spans="1:12" ht="18.75" customHeight="1">
      <c r="A37" s="566" t="s">
        <v>433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143"/>
    </row>
    <row r="38" spans="1:12">
      <c r="A38" s="551" t="s">
        <v>432</v>
      </c>
      <c r="B38" s="117"/>
      <c r="C38" s="117"/>
      <c r="D38" s="117"/>
      <c r="E38" s="244"/>
      <c r="F38" s="119"/>
      <c r="G38" s="119"/>
      <c r="H38" s="119"/>
      <c r="I38" s="119"/>
      <c r="J38" s="116"/>
      <c r="K38" s="116"/>
      <c r="L38" s="244"/>
    </row>
    <row r="39" spans="1:12">
      <c r="B39" s="117" t="s">
        <v>431</v>
      </c>
      <c r="C39" s="117"/>
      <c r="D39" s="117"/>
      <c r="E39" s="244"/>
      <c r="F39" s="119"/>
      <c r="G39" s="119"/>
      <c r="H39" s="119"/>
      <c r="I39" s="119"/>
      <c r="J39" s="116"/>
      <c r="K39" s="116"/>
      <c r="L39" s="244"/>
    </row>
    <row r="40" spans="1:12">
      <c r="B40" s="117" t="s">
        <v>442</v>
      </c>
      <c r="C40" s="117"/>
      <c r="D40" s="117"/>
      <c r="E40" s="244"/>
      <c r="F40" s="119"/>
      <c r="G40" s="119"/>
      <c r="H40" s="119"/>
      <c r="I40" s="119"/>
      <c r="J40" s="116"/>
      <c r="K40" s="116"/>
      <c r="L40" s="244"/>
    </row>
    <row r="41" spans="1:12" ht="18.75">
      <c r="A41" s="644" t="s">
        <v>0</v>
      </c>
      <c r="B41" s="590" t="s">
        <v>1</v>
      </c>
      <c r="C41" s="590" t="s">
        <v>2</v>
      </c>
      <c r="D41" s="4" t="s">
        <v>3</v>
      </c>
      <c r="E41" s="592" t="s">
        <v>5</v>
      </c>
      <c r="F41" s="593"/>
      <c r="G41" s="593"/>
      <c r="H41" s="593"/>
      <c r="I41" s="594"/>
      <c r="J41" s="595" t="s">
        <v>10</v>
      </c>
      <c r="K41" s="4" t="s">
        <v>13</v>
      </c>
      <c r="L41" s="4" t="s">
        <v>11</v>
      </c>
    </row>
    <row r="42" spans="1:12" ht="18.75">
      <c r="A42" s="645"/>
      <c r="B42" s="591"/>
      <c r="C42" s="591"/>
      <c r="D42" s="5" t="s">
        <v>4</v>
      </c>
      <c r="E42" s="98" t="s">
        <v>6</v>
      </c>
      <c r="F42" s="55" t="s">
        <v>7</v>
      </c>
      <c r="G42" s="55" t="s">
        <v>8</v>
      </c>
      <c r="H42" s="55" t="s">
        <v>9</v>
      </c>
      <c r="I42" s="55" t="s">
        <v>54</v>
      </c>
      <c r="J42" s="596"/>
      <c r="K42" s="5" t="s">
        <v>14</v>
      </c>
      <c r="L42" s="271" t="s">
        <v>12</v>
      </c>
    </row>
    <row r="43" spans="1:12">
      <c r="A43" s="571">
        <v>5</v>
      </c>
      <c r="B43" s="63" t="s">
        <v>496</v>
      </c>
      <c r="C43" s="62" t="s">
        <v>443</v>
      </c>
      <c r="D43" s="543" t="s">
        <v>447</v>
      </c>
      <c r="E43" s="93" t="s">
        <v>16</v>
      </c>
      <c r="F43" s="240">
        <v>9000</v>
      </c>
      <c r="G43" s="240">
        <v>9000</v>
      </c>
      <c r="H43" s="240">
        <v>9000</v>
      </c>
      <c r="I43" s="240">
        <v>9000</v>
      </c>
      <c r="J43" s="42" t="s">
        <v>450</v>
      </c>
      <c r="K43" s="62" t="s">
        <v>451</v>
      </c>
      <c r="L43" s="50" t="s">
        <v>452</v>
      </c>
    </row>
    <row r="44" spans="1:12">
      <c r="A44" s="572"/>
      <c r="B44" s="61" t="s">
        <v>483</v>
      </c>
      <c r="C44" s="61" t="s">
        <v>444</v>
      </c>
      <c r="D44" s="541" t="s">
        <v>475</v>
      </c>
      <c r="E44" s="52"/>
      <c r="F44" s="646" t="s">
        <v>458</v>
      </c>
      <c r="G44" s="646"/>
      <c r="H44" s="646"/>
      <c r="I44" s="646"/>
      <c r="J44" s="327" t="s">
        <v>453</v>
      </c>
      <c r="K44" s="61" t="s">
        <v>454</v>
      </c>
      <c r="L44" s="328" t="s">
        <v>46</v>
      </c>
    </row>
    <row r="45" spans="1:12">
      <c r="A45" s="572"/>
      <c r="B45" s="61" t="s">
        <v>498</v>
      </c>
      <c r="C45" s="61" t="s">
        <v>445</v>
      </c>
      <c r="D45" s="541" t="s">
        <v>448</v>
      </c>
      <c r="E45" s="52"/>
      <c r="F45" s="96"/>
      <c r="G45" s="96"/>
      <c r="H45" s="96"/>
      <c r="I45" s="96"/>
      <c r="J45" s="327" t="s">
        <v>455</v>
      </c>
      <c r="K45" s="61" t="s">
        <v>456</v>
      </c>
      <c r="L45" s="39"/>
    </row>
    <row r="46" spans="1:12">
      <c r="A46" s="573"/>
      <c r="B46" s="456" t="s">
        <v>497</v>
      </c>
      <c r="C46" s="59" t="s">
        <v>446</v>
      </c>
      <c r="D46" s="542" t="s">
        <v>449</v>
      </c>
      <c r="E46" s="94"/>
      <c r="F46" s="56"/>
      <c r="G46" s="56"/>
      <c r="H46" s="56"/>
      <c r="I46" s="56"/>
      <c r="J46" s="329" t="s">
        <v>457</v>
      </c>
      <c r="K46" s="94"/>
      <c r="L46" s="40"/>
    </row>
    <row r="47" spans="1:12">
      <c r="A47" s="571">
        <v>6</v>
      </c>
      <c r="B47" s="63" t="s">
        <v>794</v>
      </c>
      <c r="C47" s="63" t="s">
        <v>459</v>
      </c>
      <c r="D47" s="543" t="s">
        <v>462</v>
      </c>
      <c r="E47" s="93" t="s">
        <v>16</v>
      </c>
      <c r="F47" s="240">
        <v>9000</v>
      </c>
      <c r="G47" s="240">
        <v>9000</v>
      </c>
      <c r="H47" s="240">
        <v>9000</v>
      </c>
      <c r="I47" s="240">
        <v>9000</v>
      </c>
      <c r="J47" s="331" t="s">
        <v>465</v>
      </c>
      <c r="K47" s="330" t="s">
        <v>466</v>
      </c>
      <c r="L47" s="50" t="s">
        <v>452</v>
      </c>
    </row>
    <row r="48" spans="1:12">
      <c r="A48" s="572"/>
      <c r="B48" s="61" t="s">
        <v>483</v>
      </c>
      <c r="C48" s="61" t="s">
        <v>460</v>
      </c>
      <c r="D48" s="541" t="s">
        <v>474</v>
      </c>
      <c r="E48" s="52"/>
      <c r="F48" s="647" t="s">
        <v>458</v>
      </c>
      <c r="G48" s="647"/>
      <c r="H48" s="647"/>
      <c r="I48" s="647"/>
      <c r="J48" s="332" t="s">
        <v>467</v>
      </c>
      <c r="K48" s="333" t="s">
        <v>468</v>
      </c>
      <c r="L48" s="328" t="s">
        <v>46</v>
      </c>
    </row>
    <row r="49" spans="1:12">
      <c r="A49" s="569"/>
      <c r="B49" s="61" t="s">
        <v>499</v>
      </c>
      <c r="C49" s="61" t="s">
        <v>461</v>
      </c>
      <c r="D49" s="541" t="s">
        <v>463</v>
      </c>
      <c r="E49" s="52"/>
      <c r="F49" s="84"/>
      <c r="G49" s="84"/>
      <c r="H49" s="84"/>
      <c r="I49" s="84"/>
      <c r="J49" s="332" t="s">
        <v>469</v>
      </c>
      <c r="K49" s="333"/>
      <c r="L49" s="39"/>
    </row>
    <row r="50" spans="1:12">
      <c r="A50" s="573"/>
      <c r="B50" s="59" t="s">
        <v>497</v>
      </c>
      <c r="C50" s="57"/>
      <c r="D50" s="544" t="s">
        <v>464</v>
      </c>
      <c r="E50" s="94"/>
      <c r="F50" s="56"/>
      <c r="G50" s="56"/>
      <c r="H50" s="56"/>
      <c r="I50" s="56"/>
      <c r="J50" s="44"/>
      <c r="K50" s="57"/>
      <c r="L50" s="40"/>
    </row>
    <row r="51" spans="1:12">
      <c r="A51" s="571">
        <v>7</v>
      </c>
      <c r="B51" s="63" t="s">
        <v>795</v>
      </c>
      <c r="C51" s="63" t="s">
        <v>470</v>
      </c>
      <c r="D51" s="543" t="s">
        <v>471</v>
      </c>
      <c r="E51" s="93" t="s">
        <v>16</v>
      </c>
      <c r="F51" s="240">
        <v>13500</v>
      </c>
      <c r="G51" s="240">
        <v>13500</v>
      </c>
      <c r="H51" s="240">
        <v>13500</v>
      </c>
      <c r="I51" s="240">
        <v>13500</v>
      </c>
      <c r="J51" s="47" t="s">
        <v>478</v>
      </c>
      <c r="K51" s="63" t="s">
        <v>479</v>
      </c>
      <c r="L51" s="50" t="s">
        <v>452</v>
      </c>
    </row>
    <row r="52" spans="1:12">
      <c r="A52" s="572"/>
      <c r="B52" s="61" t="s">
        <v>796</v>
      </c>
      <c r="C52" s="61" t="s">
        <v>472</v>
      </c>
      <c r="D52" s="541" t="s">
        <v>473</v>
      </c>
      <c r="E52" s="52"/>
      <c r="F52" s="648" t="s">
        <v>458</v>
      </c>
      <c r="G52" s="649"/>
      <c r="H52" s="649"/>
      <c r="I52" s="650"/>
      <c r="J52" s="53" t="s">
        <v>480</v>
      </c>
      <c r="K52" s="61" t="s">
        <v>481</v>
      </c>
      <c r="L52" s="328" t="s">
        <v>46</v>
      </c>
    </row>
    <row r="53" spans="1:12">
      <c r="A53" s="572"/>
      <c r="B53" s="61" t="s">
        <v>499</v>
      </c>
      <c r="C53" s="333"/>
      <c r="D53" s="541" t="s">
        <v>476</v>
      </c>
      <c r="E53" s="52"/>
      <c r="F53" s="84"/>
      <c r="G53" s="84"/>
      <c r="H53" s="84"/>
      <c r="I53" s="84"/>
      <c r="J53" s="334" t="s">
        <v>469</v>
      </c>
      <c r="K53" s="52" t="s">
        <v>482</v>
      </c>
      <c r="L53" s="39"/>
    </row>
    <row r="54" spans="1:12">
      <c r="A54" s="573"/>
      <c r="B54" s="59" t="s">
        <v>497</v>
      </c>
      <c r="C54" s="57"/>
      <c r="D54" s="544" t="s">
        <v>477</v>
      </c>
      <c r="E54" s="94"/>
      <c r="F54" s="56"/>
      <c r="G54" s="56"/>
      <c r="H54" s="56"/>
      <c r="I54" s="56"/>
      <c r="J54" s="94"/>
      <c r="K54" s="57" t="s">
        <v>483</v>
      </c>
      <c r="L54" s="94"/>
    </row>
    <row r="55" spans="1:12">
      <c r="A55" s="571">
        <v>8</v>
      </c>
      <c r="B55" s="1" t="s">
        <v>484</v>
      </c>
      <c r="C55" s="63" t="s">
        <v>485</v>
      </c>
      <c r="D55" s="543" t="s">
        <v>489</v>
      </c>
      <c r="E55" s="93" t="s">
        <v>16</v>
      </c>
      <c r="F55" s="240">
        <v>19350</v>
      </c>
      <c r="G55" s="240">
        <v>19350</v>
      </c>
      <c r="H55" s="240">
        <v>19350</v>
      </c>
      <c r="I55" s="240">
        <v>19350</v>
      </c>
      <c r="J55" s="63" t="s">
        <v>491</v>
      </c>
      <c r="K55" s="63" t="s">
        <v>491</v>
      </c>
      <c r="L55" s="81" t="s">
        <v>452</v>
      </c>
    </row>
    <row r="56" spans="1:12">
      <c r="A56" s="572"/>
      <c r="B56" s="61" t="s">
        <v>486</v>
      </c>
      <c r="C56" s="61" t="s">
        <v>487</v>
      </c>
      <c r="D56" s="541" t="s">
        <v>490</v>
      </c>
      <c r="E56" s="52"/>
      <c r="F56" s="647" t="s">
        <v>458</v>
      </c>
      <c r="G56" s="647"/>
      <c r="H56" s="647"/>
      <c r="I56" s="647"/>
      <c r="J56" s="61" t="s">
        <v>492</v>
      </c>
      <c r="K56" s="61" t="s">
        <v>493</v>
      </c>
      <c r="L56" s="82" t="s">
        <v>46</v>
      </c>
    </row>
    <row r="57" spans="1:12">
      <c r="A57" s="572"/>
      <c r="B57" s="61" t="s">
        <v>483</v>
      </c>
      <c r="C57" s="52"/>
      <c r="D57" s="541" t="s">
        <v>476</v>
      </c>
      <c r="E57" s="52"/>
      <c r="F57" s="84"/>
      <c r="G57" s="84"/>
      <c r="H57" s="84"/>
      <c r="I57" s="84"/>
      <c r="J57" s="61" t="s">
        <v>494</v>
      </c>
      <c r="K57" s="61" t="s">
        <v>495</v>
      </c>
      <c r="L57" s="82"/>
    </row>
    <row r="58" spans="1:12">
      <c r="A58" s="572"/>
      <c r="B58" s="61" t="s">
        <v>499</v>
      </c>
      <c r="C58" s="52"/>
      <c r="D58" s="541" t="s">
        <v>488</v>
      </c>
      <c r="E58" s="52"/>
      <c r="F58" s="84"/>
      <c r="G58" s="84"/>
      <c r="H58" s="84"/>
      <c r="I58" s="84"/>
      <c r="J58" s="61"/>
      <c r="K58" s="61"/>
      <c r="L58" s="82"/>
    </row>
    <row r="59" spans="1:12" ht="32.25" customHeight="1">
      <c r="A59" s="573"/>
      <c r="B59" s="457" t="s">
        <v>497</v>
      </c>
      <c r="C59" s="59"/>
      <c r="D59" s="545"/>
      <c r="E59" s="94"/>
      <c r="F59" s="56"/>
      <c r="G59" s="56"/>
      <c r="H59" s="56"/>
      <c r="I59" s="56"/>
      <c r="J59" s="57"/>
      <c r="K59" s="57"/>
      <c r="L59" s="46"/>
    </row>
    <row r="60" spans="1:12" ht="24.75" customHeight="1" thickBot="1">
      <c r="A60" s="637" t="s">
        <v>766</v>
      </c>
      <c r="B60" s="639"/>
      <c r="C60" s="639"/>
      <c r="D60" s="639"/>
      <c r="E60" s="639"/>
      <c r="F60" s="639"/>
      <c r="G60" s="639"/>
      <c r="H60" s="639"/>
      <c r="I60" s="639"/>
      <c r="J60" s="639"/>
      <c r="K60" s="639"/>
      <c r="L60" s="639"/>
    </row>
    <row r="61" spans="1:12" ht="20.25" thickBot="1">
      <c r="A61" s="612" t="s">
        <v>56</v>
      </c>
      <c r="B61" s="612"/>
      <c r="C61" s="612"/>
      <c r="D61" s="612"/>
      <c r="E61" s="612"/>
      <c r="F61" s="612"/>
      <c r="G61" s="612"/>
      <c r="H61" s="612"/>
      <c r="I61" s="612"/>
      <c r="J61" s="612"/>
      <c r="K61" s="613"/>
      <c r="L61" s="90" t="s">
        <v>49</v>
      </c>
    </row>
    <row r="62" spans="1:12">
      <c r="A62" s="612" t="s">
        <v>50</v>
      </c>
      <c r="B62" s="612"/>
      <c r="C62" s="612"/>
      <c r="D62" s="612"/>
      <c r="E62" s="612"/>
      <c r="F62" s="612"/>
      <c r="G62" s="612"/>
      <c r="H62" s="612"/>
      <c r="I62" s="612"/>
      <c r="J62" s="612"/>
      <c r="K62" s="612"/>
      <c r="L62" s="612"/>
    </row>
    <row r="63" spans="1:12">
      <c r="A63" s="612" t="s">
        <v>55</v>
      </c>
      <c r="B63" s="612"/>
      <c r="C63" s="612"/>
      <c r="D63" s="612"/>
      <c r="E63" s="612"/>
      <c r="F63" s="612"/>
      <c r="G63" s="612"/>
      <c r="H63" s="612"/>
      <c r="I63" s="612"/>
      <c r="J63" s="612"/>
      <c r="K63" s="612"/>
      <c r="L63" s="612"/>
    </row>
    <row r="64" spans="1:12" ht="18.75" customHeight="1">
      <c r="A64" s="566" t="s">
        <v>433</v>
      </c>
      <c r="B64" s="350"/>
      <c r="C64" s="350"/>
      <c r="D64" s="350"/>
      <c r="E64" s="350"/>
      <c r="F64" s="350"/>
      <c r="G64" s="350"/>
      <c r="H64" s="350"/>
      <c r="I64" s="350"/>
      <c r="J64" s="350"/>
      <c r="K64" s="350"/>
      <c r="L64" s="143"/>
    </row>
    <row r="65" spans="1:12">
      <c r="A65" s="551" t="s">
        <v>432</v>
      </c>
      <c r="B65" s="117"/>
      <c r="C65" s="117"/>
      <c r="D65" s="117"/>
      <c r="E65" s="244"/>
      <c r="F65" s="119"/>
      <c r="G65" s="119"/>
      <c r="H65" s="119"/>
      <c r="I65" s="119"/>
      <c r="J65" s="116"/>
      <c r="K65" s="116"/>
      <c r="L65" s="244"/>
    </row>
    <row r="66" spans="1:12">
      <c r="B66" s="117" t="s">
        <v>431</v>
      </c>
      <c r="C66" s="117"/>
      <c r="D66" s="117"/>
      <c r="E66" s="244"/>
      <c r="F66" s="119"/>
      <c r="G66" s="119"/>
      <c r="H66" s="119"/>
      <c r="I66" s="119"/>
      <c r="J66" s="116"/>
      <c r="K66" s="116"/>
      <c r="L66" s="244"/>
    </row>
    <row r="67" spans="1:12">
      <c r="B67" s="117" t="s">
        <v>442</v>
      </c>
      <c r="C67" s="117"/>
      <c r="D67" s="117"/>
      <c r="E67" s="244"/>
      <c r="F67" s="119"/>
      <c r="G67" s="119"/>
      <c r="H67" s="119"/>
      <c r="I67" s="119"/>
      <c r="J67" s="116"/>
      <c r="K67" s="116"/>
      <c r="L67" s="244"/>
    </row>
    <row r="68" spans="1:12" ht="18.75">
      <c r="A68" s="644" t="s">
        <v>0</v>
      </c>
      <c r="B68" s="590" t="s">
        <v>1</v>
      </c>
      <c r="C68" s="590" t="s">
        <v>2</v>
      </c>
      <c r="D68" s="4" t="s">
        <v>3</v>
      </c>
      <c r="E68" s="592" t="s">
        <v>5</v>
      </c>
      <c r="F68" s="593"/>
      <c r="G68" s="593"/>
      <c r="H68" s="593"/>
      <c r="I68" s="594"/>
      <c r="J68" s="595" t="s">
        <v>10</v>
      </c>
      <c r="K68" s="4" t="s">
        <v>13</v>
      </c>
      <c r="L68" s="4" t="s">
        <v>11</v>
      </c>
    </row>
    <row r="69" spans="1:12" ht="18.75">
      <c r="A69" s="645"/>
      <c r="B69" s="591"/>
      <c r="C69" s="591"/>
      <c r="D69" s="5" t="s">
        <v>4</v>
      </c>
      <c r="E69" s="98" t="s">
        <v>6</v>
      </c>
      <c r="F69" s="55" t="s">
        <v>7</v>
      </c>
      <c r="G69" s="55" t="s">
        <v>8</v>
      </c>
      <c r="H69" s="55" t="s">
        <v>9</v>
      </c>
      <c r="I69" s="55" t="s">
        <v>54</v>
      </c>
      <c r="J69" s="596"/>
      <c r="K69" s="5" t="s">
        <v>14</v>
      </c>
      <c r="L69" s="271" t="s">
        <v>12</v>
      </c>
    </row>
    <row r="70" spans="1:12" ht="117">
      <c r="A70" s="351">
        <v>9</v>
      </c>
      <c r="B70" s="154" t="s">
        <v>506</v>
      </c>
      <c r="C70" s="121" t="s">
        <v>500</v>
      </c>
      <c r="D70" s="121" t="s">
        <v>847</v>
      </c>
      <c r="E70" s="122" t="s">
        <v>42</v>
      </c>
      <c r="F70" s="137">
        <v>119000</v>
      </c>
      <c r="G70" s="137">
        <v>129200</v>
      </c>
      <c r="H70" s="137">
        <v>129200</v>
      </c>
      <c r="I70" s="137">
        <v>129200</v>
      </c>
      <c r="J70" s="201" t="s">
        <v>507</v>
      </c>
      <c r="K70" s="176" t="s">
        <v>441</v>
      </c>
      <c r="L70" s="134" t="s">
        <v>437</v>
      </c>
    </row>
    <row r="71" spans="1:12" ht="78">
      <c r="A71" s="183">
        <v>10</v>
      </c>
      <c r="B71" s="121" t="s">
        <v>503</v>
      </c>
      <c r="C71" s="121" t="s">
        <v>504</v>
      </c>
      <c r="D71" s="121" t="s">
        <v>505</v>
      </c>
      <c r="E71" s="137">
        <v>21960</v>
      </c>
      <c r="F71" s="137">
        <v>21960</v>
      </c>
      <c r="G71" s="137">
        <v>21960</v>
      </c>
      <c r="H71" s="137">
        <v>21960</v>
      </c>
      <c r="I71" s="137">
        <v>21960</v>
      </c>
      <c r="J71" s="127" t="s">
        <v>501</v>
      </c>
      <c r="K71" s="121" t="s">
        <v>502</v>
      </c>
      <c r="L71" s="126" t="s">
        <v>437</v>
      </c>
    </row>
    <row r="72" spans="1:12" ht="156">
      <c r="A72" s="554">
        <v>11</v>
      </c>
      <c r="B72" s="258" t="s">
        <v>508</v>
      </c>
      <c r="C72" s="258" t="s">
        <v>509</v>
      </c>
      <c r="D72" s="258" t="s">
        <v>510</v>
      </c>
      <c r="E72" s="335">
        <v>50000</v>
      </c>
      <c r="F72" s="335">
        <v>100000</v>
      </c>
      <c r="G72" s="335">
        <v>50000</v>
      </c>
      <c r="H72" s="335">
        <v>50000</v>
      </c>
      <c r="I72" s="335">
        <v>50000</v>
      </c>
      <c r="J72" s="246" t="s">
        <v>361</v>
      </c>
      <c r="K72" s="258" t="s">
        <v>511</v>
      </c>
      <c r="L72" s="248" t="s">
        <v>437</v>
      </c>
    </row>
    <row r="73" spans="1:12" ht="20.25" thickBot="1">
      <c r="A73" s="624" t="s">
        <v>767</v>
      </c>
      <c r="B73" s="611"/>
      <c r="C73" s="611"/>
      <c r="D73" s="611"/>
      <c r="E73" s="611"/>
      <c r="F73" s="611"/>
      <c r="G73" s="611"/>
      <c r="H73" s="611"/>
      <c r="I73" s="611"/>
      <c r="J73" s="611"/>
      <c r="K73" s="611"/>
      <c r="L73" s="611"/>
    </row>
    <row r="74" spans="1:12" ht="20.25" thickBot="1">
      <c r="A74" s="612" t="s">
        <v>56</v>
      </c>
      <c r="B74" s="612"/>
      <c r="C74" s="612"/>
      <c r="D74" s="612"/>
      <c r="E74" s="612"/>
      <c r="F74" s="612"/>
      <c r="G74" s="612"/>
      <c r="H74" s="612"/>
      <c r="I74" s="612"/>
      <c r="J74" s="612"/>
      <c r="K74" s="613"/>
      <c r="L74" s="90" t="s">
        <v>49</v>
      </c>
    </row>
    <row r="75" spans="1:12">
      <c r="A75" s="612" t="s">
        <v>50</v>
      </c>
      <c r="B75" s="612"/>
      <c r="C75" s="612"/>
      <c r="D75" s="612"/>
      <c r="E75" s="612"/>
      <c r="F75" s="612"/>
      <c r="G75" s="612"/>
      <c r="H75" s="612"/>
      <c r="I75" s="612"/>
      <c r="J75" s="612"/>
      <c r="K75" s="612"/>
      <c r="L75" s="612"/>
    </row>
    <row r="76" spans="1:12">
      <c r="A76" s="612" t="s">
        <v>55</v>
      </c>
      <c r="B76" s="612"/>
      <c r="C76" s="612"/>
      <c r="D76" s="612"/>
      <c r="E76" s="612"/>
      <c r="F76" s="612"/>
      <c r="G76" s="612"/>
      <c r="H76" s="612"/>
      <c r="I76" s="612"/>
      <c r="J76" s="612"/>
      <c r="K76" s="612"/>
      <c r="L76" s="612"/>
    </row>
    <row r="77" spans="1:12" ht="18.75" customHeight="1">
      <c r="A77" s="566" t="s">
        <v>433</v>
      </c>
      <c r="B77" s="350"/>
      <c r="C77" s="350"/>
      <c r="D77" s="350"/>
      <c r="E77" s="350"/>
      <c r="F77" s="350"/>
      <c r="G77" s="350"/>
      <c r="H77" s="350"/>
      <c r="I77" s="350"/>
      <c r="J77" s="350"/>
      <c r="K77" s="350"/>
      <c r="L77" s="143"/>
    </row>
    <row r="78" spans="1:12">
      <c r="A78" s="551" t="s">
        <v>432</v>
      </c>
      <c r="B78" s="117"/>
      <c r="C78" s="117"/>
      <c r="D78" s="117"/>
      <c r="E78" s="244"/>
      <c r="F78" s="119"/>
      <c r="G78" s="119"/>
      <c r="H78" s="119"/>
      <c r="I78" s="119"/>
      <c r="J78" s="116"/>
      <c r="K78" s="116"/>
      <c r="L78" s="244"/>
    </row>
    <row r="79" spans="1:12">
      <c r="B79" s="117" t="s">
        <v>431</v>
      </c>
      <c r="C79" s="117"/>
      <c r="D79" s="117"/>
      <c r="E79" s="244"/>
      <c r="F79" s="119"/>
      <c r="G79" s="119"/>
      <c r="H79" s="119"/>
      <c r="I79" s="119"/>
      <c r="J79" s="116"/>
      <c r="K79" s="116"/>
      <c r="L79" s="244"/>
    </row>
    <row r="80" spans="1:12">
      <c r="B80" s="117" t="s">
        <v>442</v>
      </c>
      <c r="C80" s="117"/>
      <c r="D80" s="117"/>
      <c r="E80" s="244"/>
      <c r="F80" s="119"/>
      <c r="G80" s="119"/>
      <c r="H80" s="119"/>
      <c r="I80" s="119"/>
      <c r="J80" s="116"/>
      <c r="K80" s="116"/>
      <c r="L80" s="244"/>
    </row>
    <row r="81" spans="1:12" ht="18.75">
      <c r="A81" s="644" t="s">
        <v>0</v>
      </c>
      <c r="B81" s="590" t="s">
        <v>1</v>
      </c>
      <c r="C81" s="590" t="s">
        <v>2</v>
      </c>
      <c r="D81" s="4" t="s">
        <v>3</v>
      </c>
      <c r="E81" s="592" t="s">
        <v>5</v>
      </c>
      <c r="F81" s="593"/>
      <c r="G81" s="593"/>
      <c r="H81" s="593"/>
      <c r="I81" s="594"/>
      <c r="J81" s="595" t="s">
        <v>10</v>
      </c>
      <c r="K81" s="4" t="s">
        <v>13</v>
      </c>
      <c r="L81" s="4" t="s">
        <v>11</v>
      </c>
    </row>
    <row r="82" spans="1:12" ht="18.75">
      <c r="A82" s="645"/>
      <c r="B82" s="591"/>
      <c r="C82" s="591"/>
      <c r="D82" s="5" t="s">
        <v>4</v>
      </c>
      <c r="E82" s="98" t="s">
        <v>6</v>
      </c>
      <c r="F82" s="55" t="s">
        <v>7</v>
      </c>
      <c r="G82" s="55" t="s">
        <v>8</v>
      </c>
      <c r="H82" s="55" t="s">
        <v>9</v>
      </c>
      <c r="I82" s="55" t="s">
        <v>54</v>
      </c>
      <c r="J82" s="596"/>
      <c r="K82" s="5" t="s">
        <v>14</v>
      </c>
      <c r="L82" s="271" t="s">
        <v>12</v>
      </c>
    </row>
    <row r="83" spans="1:12" ht="86.25" customHeight="1">
      <c r="A83" s="183">
        <v>12</v>
      </c>
      <c r="B83" s="121" t="s">
        <v>512</v>
      </c>
      <c r="C83" s="121" t="s">
        <v>513</v>
      </c>
      <c r="D83" s="45" t="s">
        <v>514</v>
      </c>
      <c r="E83" s="137">
        <v>20000</v>
      </c>
      <c r="F83" s="137">
        <v>30292</v>
      </c>
      <c r="G83" s="137">
        <v>20000</v>
      </c>
      <c r="H83" s="137">
        <v>20000</v>
      </c>
      <c r="I83" s="137">
        <v>20000</v>
      </c>
      <c r="J83" s="247" t="s">
        <v>361</v>
      </c>
      <c r="K83" s="121" t="s">
        <v>515</v>
      </c>
      <c r="L83" s="126" t="s">
        <v>437</v>
      </c>
    </row>
    <row r="84" spans="1:12" ht="84.75" customHeight="1">
      <c r="A84" s="183">
        <v>13</v>
      </c>
      <c r="B84" s="121" t="s">
        <v>519</v>
      </c>
      <c r="C84" s="121" t="s">
        <v>516</v>
      </c>
      <c r="D84" s="121" t="s">
        <v>517</v>
      </c>
      <c r="E84" s="137">
        <v>20000</v>
      </c>
      <c r="F84" s="137">
        <v>20000</v>
      </c>
      <c r="G84" s="137">
        <v>20000</v>
      </c>
      <c r="H84" s="137">
        <v>20000</v>
      </c>
      <c r="I84" s="137">
        <v>20000</v>
      </c>
      <c r="J84" s="127" t="s">
        <v>361</v>
      </c>
      <c r="K84" s="121" t="s">
        <v>518</v>
      </c>
      <c r="L84" s="126" t="s">
        <v>437</v>
      </c>
    </row>
    <row r="85" spans="1:12" s="295" customFormat="1" ht="148.5" customHeight="1">
      <c r="A85" s="574">
        <v>14</v>
      </c>
      <c r="B85" s="341" t="s">
        <v>525</v>
      </c>
      <c r="C85" s="342" t="s">
        <v>797</v>
      </c>
      <c r="D85" s="211" t="s">
        <v>528</v>
      </c>
      <c r="E85" s="346" t="s">
        <v>16</v>
      </c>
      <c r="F85" s="346" t="s">
        <v>16</v>
      </c>
      <c r="G85" s="345">
        <v>3000</v>
      </c>
      <c r="H85" s="345">
        <v>3000</v>
      </c>
      <c r="I85" s="259">
        <v>3000</v>
      </c>
      <c r="J85" s="343" t="s">
        <v>798</v>
      </c>
      <c r="K85" s="202" t="s">
        <v>527</v>
      </c>
      <c r="L85" s="344" t="s">
        <v>526</v>
      </c>
    </row>
    <row r="86" spans="1:12" s="295" customFormat="1" ht="28.5" customHeight="1">
      <c r="A86" s="336" t="s">
        <v>19</v>
      </c>
      <c r="B86" s="337" t="s">
        <v>661</v>
      </c>
      <c r="C86" s="338" t="s">
        <v>16</v>
      </c>
      <c r="D86" s="338" t="s">
        <v>16</v>
      </c>
      <c r="E86" s="347">
        <f>SUM(E10+E12+E11+E71+E72+E83+E84+E23)</f>
        <v>1824113</v>
      </c>
      <c r="F86" s="339">
        <f>SUM(F84+F83+F72+F71+F70+F55+F51+F47+F43+F11+F12+F10+F23)</f>
        <v>2054255</v>
      </c>
      <c r="G86" s="339">
        <f>SUM(G84+G83+G72+G71+G70+G55+G51+G47+G43+G11+G12+G10+G85+G23)</f>
        <v>2091444</v>
      </c>
      <c r="H86" s="339">
        <f>SUM(G10+G12+G11+G43+G47+G51+G55+G70+G71+G72+G83+G84+H85+H23)</f>
        <v>2091444</v>
      </c>
      <c r="I86" s="339">
        <f>SUM(I10+I12+I11+I43+I47+I51+I55+I70+I71+I72+I83+I84+I85+I23)</f>
        <v>2091444</v>
      </c>
      <c r="J86" s="340" t="s">
        <v>16</v>
      </c>
      <c r="K86" s="340" t="s">
        <v>16</v>
      </c>
      <c r="L86" s="340" t="s">
        <v>16</v>
      </c>
    </row>
    <row r="87" spans="1:12" ht="20.25" thickBot="1">
      <c r="A87" s="623" t="s">
        <v>311</v>
      </c>
      <c r="B87" s="623"/>
      <c r="C87" s="623"/>
      <c r="D87" s="623"/>
      <c r="E87" s="623"/>
      <c r="F87" s="623"/>
      <c r="G87" s="623"/>
      <c r="H87" s="623"/>
      <c r="I87" s="623"/>
      <c r="J87" s="623"/>
      <c r="K87" s="623"/>
      <c r="L87" s="623"/>
    </row>
    <row r="88" spans="1:12" ht="20.25" thickBot="1">
      <c r="A88" s="612" t="s">
        <v>56</v>
      </c>
      <c r="B88" s="612"/>
      <c r="C88" s="612"/>
      <c r="D88" s="612"/>
      <c r="E88" s="612"/>
      <c r="F88" s="612"/>
      <c r="G88" s="612"/>
      <c r="H88" s="612"/>
      <c r="I88" s="612"/>
      <c r="J88" s="612"/>
      <c r="K88" s="613"/>
      <c r="L88" s="90" t="s">
        <v>49</v>
      </c>
    </row>
    <row r="89" spans="1:12">
      <c r="A89" s="612" t="s">
        <v>50</v>
      </c>
      <c r="B89" s="612"/>
      <c r="C89" s="612"/>
      <c r="D89" s="612"/>
      <c r="E89" s="612"/>
      <c r="F89" s="612"/>
      <c r="G89" s="612"/>
      <c r="H89" s="612"/>
      <c r="I89" s="612"/>
      <c r="J89" s="612"/>
      <c r="K89" s="612"/>
      <c r="L89" s="612"/>
    </row>
    <row r="90" spans="1:12">
      <c r="A90" s="612" t="s">
        <v>55</v>
      </c>
      <c r="B90" s="612"/>
      <c r="C90" s="612"/>
      <c r="D90" s="612"/>
      <c r="E90" s="612"/>
      <c r="F90" s="612"/>
      <c r="G90" s="612"/>
      <c r="H90" s="612"/>
      <c r="I90" s="612"/>
      <c r="J90" s="612"/>
      <c r="K90" s="612"/>
      <c r="L90" s="612"/>
    </row>
    <row r="91" spans="1:12" ht="18.75" customHeight="1">
      <c r="A91" s="566" t="s">
        <v>433</v>
      </c>
      <c r="B91" s="350"/>
      <c r="C91" s="350"/>
      <c r="D91" s="350"/>
      <c r="E91" s="350"/>
      <c r="F91" s="350"/>
      <c r="G91" s="350"/>
      <c r="H91" s="350"/>
      <c r="I91" s="350"/>
      <c r="J91" s="350"/>
      <c r="K91" s="350"/>
      <c r="L91" s="143"/>
    </row>
    <row r="92" spans="1:12">
      <c r="A92" s="551" t="s">
        <v>432</v>
      </c>
      <c r="B92" s="117"/>
      <c r="C92" s="117"/>
      <c r="D92" s="117"/>
      <c r="E92" s="244"/>
      <c r="F92" s="119"/>
      <c r="G92" s="119"/>
      <c r="H92" s="119"/>
      <c r="I92" s="119"/>
      <c r="J92" s="116"/>
      <c r="K92" s="116"/>
      <c r="L92" s="244"/>
    </row>
    <row r="93" spans="1:12">
      <c r="B93" s="117" t="s">
        <v>431</v>
      </c>
      <c r="C93" s="117"/>
      <c r="D93" s="117"/>
      <c r="E93" s="244"/>
      <c r="F93" s="119"/>
      <c r="G93" s="119"/>
      <c r="H93" s="119"/>
      <c r="I93" s="119"/>
      <c r="J93" s="116"/>
      <c r="K93" s="116"/>
      <c r="L93" s="244"/>
    </row>
    <row r="94" spans="1:12">
      <c r="B94" s="117" t="s">
        <v>520</v>
      </c>
      <c r="C94" s="117"/>
      <c r="D94" s="117"/>
      <c r="E94" s="244"/>
      <c r="F94" s="119"/>
      <c r="G94" s="119"/>
      <c r="H94" s="119"/>
      <c r="I94" s="119"/>
      <c r="J94" s="116"/>
      <c r="K94" s="116"/>
      <c r="L94" s="244"/>
    </row>
    <row r="95" spans="1:12" ht="18.75">
      <c r="A95" s="644" t="s">
        <v>0</v>
      </c>
      <c r="B95" s="590" t="s">
        <v>1</v>
      </c>
      <c r="C95" s="590" t="s">
        <v>2</v>
      </c>
      <c r="D95" s="4" t="s">
        <v>3</v>
      </c>
      <c r="E95" s="592" t="s">
        <v>5</v>
      </c>
      <c r="F95" s="593"/>
      <c r="G95" s="593"/>
      <c r="H95" s="593"/>
      <c r="I95" s="594"/>
      <c r="J95" s="595" t="s">
        <v>10</v>
      </c>
      <c r="K95" s="4" t="s">
        <v>13</v>
      </c>
      <c r="L95" s="4" t="s">
        <v>11</v>
      </c>
    </row>
    <row r="96" spans="1:12" ht="18.75">
      <c r="A96" s="645"/>
      <c r="B96" s="591"/>
      <c r="C96" s="591"/>
      <c r="D96" s="5" t="s">
        <v>4</v>
      </c>
      <c r="E96" s="98" t="s">
        <v>6</v>
      </c>
      <c r="F96" s="55" t="s">
        <v>7</v>
      </c>
      <c r="G96" s="55" t="s">
        <v>8</v>
      </c>
      <c r="H96" s="55" t="s">
        <v>9</v>
      </c>
      <c r="I96" s="55" t="s">
        <v>54</v>
      </c>
      <c r="J96" s="596"/>
      <c r="K96" s="5" t="s">
        <v>14</v>
      </c>
      <c r="L96" s="271" t="s">
        <v>12</v>
      </c>
    </row>
    <row r="97" spans="1:13" ht="79.5" customHeight="1">
      <c r="A97" s="183">
        <v>1</v>
      </c>
      <c r="B97" s="121" t="s">
        <v>522</v>
      </c>
      <c r="C97" s="121" t="s">
        <v>521</v>
      </c>
      <c r="D97" s="121" t="s">
        <v>523</v>
      </c>
      <c r="E97" s="122" t="s">
        <v>16</v>
      </c>
      <c r="F97" s="137">
        <v>20000</v>
      </c>
      <c r="G97" s="137" t="s">
        <v>16</v>
      </c>
      <c r="H97" s="137" t="s">
        <v>16</v>
      </c>
      <c r="I97" s="137" t="s">
        <v>16</v>
      </c>
      <c r="J97" s="127" t="s">
        <v>524</v>
      </c>
      <c r="K97" s="109" t="s">
        <v>537</v>
      </c>
      <c r="L97" s="126" t="s">
        <v>437</v>
      </c>
      <c r="M97" s="357">
        <f>SUM(H98+H99+H111+H112+H125+H137+H138+H139+H151+H162+H163+H164)</f>
        <v>306000</v>
      </c>
    </row>
    <row r="98" spans="1:13" ht="120.75" customHeight="1">
      <c r="A98" s="183">
        <v>2</v>
      </c>
      <c r="B98" s="176" t="s">
        <v>529</v>
      </c>
      <c r="C98" s="176" t="s">
        <v>530</v>
      </c>
      <c r="D98" s="176" t="s">
        <v>531</v>
      </c>
      <c r="E98" s="122" t="s">
        <v>16</v>
      </c>
      <c r="F98" s="137" t="s">
        <v>16</v>
      </c>
      <c r="G98" s="137">
        <v>5000</v>
      </c>
      <c r="H98" s="137">
        <v>5000</v>
      </c>
      <c r="I98" s="137">
        <v>5000</v>
      </c>
      <c r="J98" s="201" t="s">
        <v>887</v>
      </c>
      <c r="K98" s="176" t="s">
        <v>532</v>
      </c>
      <c r="L98" s="126" t="s">
        <v>437</v>
      </c>
    </row>
    <row r="99" spans="1:13" ht="138" customHeight="1">
      <c r="A99" s="183">
        <v>3</v>
      </c>
      <c r="B99" s="121" t="s">
        <v>533</v>
      </c>
      <c r="C99" s="121" t="s">
        <v>534</v>
      </c>
      <c r="D99" s="123" t="s">
        <v>535</v>
      </c>
      <c r="E99" s="137">
        <v>100000</v>
      </c>
      <c r="F99" s="137">
        <v>100000</v>
      </c>
      <c r="G99" s="137">
        <v>100000</v>
      </c>
      <c r="H99" s="137">
        <v>100000</v>
      </c>
      <c r="I99" s="137">
        <v>100000</v>
      </c>
      <c r="J99" s="247" t="s">
        <v>361</v>
      </c>
      <c r="K99" s="121" t="s">
        <v>536</v>
      </c>
      <c r="L99" s="126" t="s">
        <v>437</v>
      </c>
    </row>
    <row r="100" spans="1:13" ht="26.25" customHeight="1">
      <c r="A100" s="624" t="s">
        <v>768</v>
      </c>
      <c r="B100" s="624"/>
      <c r="C100" s="624"/>
      <c r="D100" s="624"/>
      <c r="E100" s="624"/>
      <c r="F100" s="624"/>
      <c r="G100" s="624"/>
      <c r="H100" s="624"/>
      <c r="I100" s="624"/>
      <c r="J100" s="624"/>
      <c r="K100" s="624"/>
      <c r="L100" s="624"/>
    </row>
    <row r="101" spans="1:13" ht="9.75" customHeight="1" thickBot="1">
      <c r="A101" s="566"/>
      <c r="B101" s="350"/>
      <c r="C101" s="350"/>
      <c r="D101" s="350"/>
      <c r="E101" s="350"/>
      <c r="F101" s="350"/>
      <c r="G101" s="350"/>
      <c r="H101" s="350"/>
      <c r="I101" s="350"/>
      <c r="J101" s="350"/>
      <c r="K101" s="350"/>
      <c r="L101" s="350"/>
    </row>
    <row r="102" spans="1:13" ht="20.25" thickBot="1">
      <c r="A102" s="612" t="s">
        <v>56</v>
      </c>
      <c r="B102" s="612"/>
      <c r="C102" s="612"/>
      <c r="D102" s="612"/>
      <c r="E102" s="612"/>
      <c r="F102" s="612"/>
      <c r="G102" s="612"/>
      <c r="H102" s="612"/>
      <c r="I102" s="612"/>
      <c r="J102" s="612"/>
      <c r="K102" s="613"/>
      <c r="L102" s="90" t="s">
        <v>49</v>
      </c>
    </row>
    <row r="103" spans="1:13">
      <c r="A103" s="612" t="s">
        <v>50</v>
      </c>
      <c r="B103" s="612"/>
      <c r="C103" s="612"/>
      <c r="D103" s="612"/>
      <c r="E103" s="612"/>
      <c r="F103" s="612"/>
      <c r="G103" s="612"/>
      <c r="H103" s="612"/>
      <c r="I103" s="612"/>
      <c r="J103" s="612"/>
      <c r="K103" s="612"/>
      <c r="L103" s="612"/>
    </row>
    <row r="104" spans="1:13">
      <c r="A104" s="612" t="s">
        <v>55</v>
      </c>
      <c r="B104" s="612"/>
      <c r="C104" s="612"/>
      <c r="D104" s="612"/>
      <c r="E104" s="612"/>
      <c r="F104" s="612"/>
      <c r="G104" s="612"/>
      <c r="H104" s="612"/>
      <c r="I104" s="612"/>
      <c r="J104" s="612"/>
      <c r="K104" s="612"/>
      <c r="L104" s="612"/>
    </row>
    <row r="105" spans="1:13" ht="18.75" customHeight="1">
      <c r="A105" s="566" t="s">
        <v>433</v>
      </c>
      <c r="B105" s="350"/>
      <c r="C105" s="350"/>
      <c r="D105" s="350"/>
      <c r="E105" s="350"/>
      <c r="F105" s="350"/>
      <c r="G105" s="350"/>
      <c r="H105" s="350"/>
      <c r="I105" s="350"/>
      <c r="J105" s="350"/>
      <c r="K105" s="350"/>
      <c r="L105" s="143"/>
    </row>
    <row r="106" spans="1:13">
      <c r="A106" s="551" t="s">
        <v>432</v>
      </c>
      <c r="B106" s="117"/>
      <c r="C106" s="117"/>
      <c r="D106" s="117"/>
      <c r="E106" s="244"/>
      <c r="F106" s="119"/>
      <c r="G106" s="119"/>
      <c r="H106" s="119"/>
      <c r="I106" s="119"/>
      <c r="J106" s="116"/>
      <c r="K106" s="116"/>
      <c r="L106" s="244"/>
    </row>
    <row r="107" spans="1:13">
      <c r="B107" s="117" t="s">
        <v>431</v>
      </c>
      <c r="C107" s="117"/>
      <c r="D107" s="117"/>
      <c r="E107" s="244"/>
      <c r="F107" s="119"/>
      <c r="G107" s="119"/>
      <c r="H107" s="119"/>
      <c r="I107" s="119"/>
      <c r="J107" s="116"/>
      <c r="K107" s="116"/>
      <c r="L107" s="244"/>
    </row>
    <row r="108" spans="1:13">
      <c r="B108" s="117" t="s">
        <v>520</v>
      </c>
      <c r="C108" s="117"/>
      <c r="D108" s="117"/>
      <c r="E108" s="244"/>
      <c r="F108" s="119"/>
      <c r="G108" s="119"/>
      <c r="H108" s="119"/>
      <c r="I108" s="119"/>
      <c r="J108" s="116"/>
      <c r="K108" s="116"/>
      <c r="L108" s="244"/>
    </row>
    <row r="109" spans="1:13" ht="18.75">
      <c r="A109" s="644" t="s">
        <v>0</v>
      </c>
      <c r="B109" s="590" t="s">
        <v>1</v>
      </c>
      <c r="C109" s="590" t="s">
        <v>2</v>
      </c>
      <c r="D109" s="4" t="s">
        <v>3</v>
      </c>
      <c r="E109" s="592" t="s">
        <v>5</v>
      </c>
      <c r="F109" s="593"/>
      <c r="G109" s="593"/>
      <c r="H109" s="593"/>
      <c r="I109" s="594"/>
      <c r="J109" s="595" t="s">
        <v>10</v>
      </c>
      <c r="K109" s="4" t="s">
        <v>13</v>
      </c>
      <c r="L109" s="4" t="s">
        <v>11</v>
      </c>
    </row>
    <row r="110" spans="1:13" ht="18.75">
      <c r="A110" s="645"/>
      <c r="B110" s="591"/>
      <c r="C110" s="591"/>
      <c r="D110" s="5" t="s">
        <v>4</v>
      </c>
      <c r="E110" s="98" t="s">
        <v>6</v>
      </c>
      <c r="F110" s="55" t="s">
        <v>7</v>
      </c>
      <c r="G110" s="55" t="s">
        <v>8</v>
      </c>
      <c r="H110" s="55" t="s">
        <v>9</v>
      </c>
      <c r="I110" s="55" t="s">
        <v>54</v>
      </c>
      <c r="J110" s="596"/>
      <c r="K110" s="5" t="s">
        <v>14</v>
      </c>
      <c r="L110" s="271" t="s">
        <v>12</v>
      </c>
    </row>
    <row r="111" spans="1:13" ht="116.25" customHeight="1">
      <c r="A111" s="351">
        <v>4</v>
      </c>
      <c r="B111" s="121" t="s">
        <v>541</v>
      </c>
      <c r="C111" s="121" t="s">
        <v>538</v>
      </c>
      <c r="D111" s="121" t="s">
        <v>539</v>
      </c>
      <c r="E111" s="2" t="s">
        <v>16</v>
      </c>
      <c r="F111" s="3" t="s">
        <v>16</v>
      </c>
      <c r="G111" s="137">
        <v>30000</v>
      </c>
      <c r="H111" s="137">
        <v>30000</v>
      </c>
      <c r="I111" s="137">
        <v>30000</v>
      </c>
      <c r="J111" s="247" t="s">
        <v>361</v>
      </c>
      <c r="K111" s="45" t="s">
        <v>540</v>
      </c>
      <c r="L111" s="126" t="s">
        <v>437</v>
      </c>
    </row>
    <row r="112" spans="1:13" ht="134.25" customHeight="1">
      <c r="A112" s="351">
        <v>5</v>
      </c>
      <c r="B112" s="121" t="s">
        <v>542</v>
      </c>
      <c r="C112" s="121" t="s">
        <v>543</v>
      </c>
      <c r="D112" s="121" t="s">
        <v>544</v>
      </c>
      <c r="E112" s="137">
        <v>30000</v>
      </c>
      <c r="F112" s="137">
        <v>30000</v>
      </c>
      <c r="G112" s="137">
        <v>30000</v>
      </c>
      <c r="H112" s="137">
        <v>30000</v>
      </c>
      <c r="I112" s="137">
        <v>30000</v>
      </c>
      <c r="J112" s="106" t="s">
        <v>545</v>
      </c>
      <c r="K112" s="121" t="s">
        <v>546</v>
      </c>
      <c r="L112" s="126" t="s">
        <v>437</v>
      </c>
    </row>
    <row r="113" spans="1:12" ht="93.75">
      <c r="A113" s="351">
        <v>6</v>
      </c>
      <c r="B113" s="154" t="s">
        <v>406</v>
      </c>
      <c r="C113" s="202" t="s">
        <v>547</v>
      </c>
      <c r="D113" s="202" t="s">
        <v>407</v>
      </c>
      <c r="E113" s="351" t="s">
        <v>16</v>
      </c>
      <c r="F113" s="259">
        <v>50000</v>
      </c>
      <c r="G113" s="259">
        <v>50000</v>
      </c>
      <c r="H113" s="259" t="s">
        <v>16</v>
      </c>
      <c r="I113" s="259" t="s">
        <v>16</v>
      </c>
      <c r="J113" s="302" t="s">
        <v>408</v>
      </c>
      <c r="K113" s="232" t="s">
        <v>549</v>
      </c>
      <c r="L113" s="110" t="s">
        <v>585</v>
      </c>
    </row>
    <row r="114" spans="1:12" ht="20.25" thickBot="1">
      <c r="A114" s="637" t="s">
        <v>769</v>
      </c>
      <c r="B114" s="637"/>
      <c r="C114" s="637"/>
      <c r="D114" s="637"/>
      <c r="E114" s="637"/>
      <c r="F114" s="637"/>
      <c r="G114" s="637"/>
      <c r="H114" s="637"/>
      <c r="I114" s="637"/>
      <c r="J114" s="637"/>
      <c r="K114" s="637"/>
      <c r="L114" s="637"/>
    </row>
    <row r="115" spans="1:12" ht="20.25" thickBot="1">
      <c r="A115" s="612" t="s">
        <v>56</v>
      </c>
      <c r="B115" s="612"/>
      <c r="C115" s="612"/>
      <c r="D115" s="612"/>
      <c r="E115" s="612"/>
      <c r="F115" s="612"/>
      <c r="G115" s="612"/>
      <c r="H115" s="612"/>
      <c r="I115" s="612"/>
      <c r="J115" s="612"/>
      <c r="K115" s="613"/>
      <c r="L115" s="90" t="s">
        <v>49</v>
      </c>
    </row>
    <row r="116" spans="1:12">
      <c r="A116" s="612" t="s">
        <v>50</v>
      </c>
      <c r="B116" s="612"/>
      <c r="C116" s="612"/>
      <c r="D116" s="612"/>
      <c r="E116" s="612"/>
      <c r="F116" s="612"/>
      <c r="G116" s="612"/>
      <c r="H116" s="612"/>
      <c r="I116" s="612"/>
      <c r="J116" s="612"/>
      <c r="K116" s="612"/>
      <c r="L116" s="612"/>
    </row>
    <row r="117" spans="1:12">
      <c r="A117" s="612" t="s">
        <v>55</v>
      </c>
      <c r="B117" s="612"/>
      <c r="C117" s="612"/>
      <c r="D117" s="612"/>
      <c r="E117" s="612"/>
      <c r="F117" s="612"/>
      <c r="G117" s="612"/>
      <c r="H117" s="612"/>
      <c r="I117" s="612"/>
      <c r="J117" s="612"/>
      <c r="K117" s="612"/>
      <c r="L117" s="612"/>
    </row>
    <row r="118" spans="1:12" ht="18.75" customHeight="1">
      <c r="A118" s="566" t="s">
        <v>433</v>
      </c>
      <c r="B118" s="350"/>
      <c r="C118" s="350"/>
      <c r="D118" s="350"/>
      <c r="E118" s="350"/>
      <c r="F118" s="350"/>
      <c r="G118" s="350"/>
      <c r="H118" s="350"/>
      <c r="I118" s="350"/>
      <c r="J118" s="350"/>
      <c r="K118" s="350"/>
      <c r="L118" s="143"/>
    </row>
    <row r="119" spans="1:12">
      <c r="A119" s="551" t="s">
        <v>432</v>
      </c>
      <c r="B119" s="117"/>
      <c r="C119" s="117"/>
      <c r="D119" s="117"/>
      <c r="E119" s="244"/>
      <c r="F119" s="119"/>
      <c r="G119" s="119"/>
      <c r="H119" s="119"/>
      <c r="I119" s="119"/>
      <c r="J119" s="116"/>
      <c r="K119" s="116"/>
      <c r="L119" s="244"/>
    </row>
    <row r="120" spans="1:12">
      <c r="B120" s="117" t="s">
        <v>431</v>
      </c>
      <c r="C120" s="117"/>
      <c r="D120" s="117"/>
      <c r="E120" s="244"/>
      <c r="F120" s="119"/>
      <c r="G120" s="119"/>
      <c r="H120" s="119"/>
      <c r="I120" s="119"/>
      <c r="J120" s="116"/>
      <c r="K120" s="116"/>
      <c r="L120" s="244"/>
    </row>
    <row r="121" spans="1:12">
      <c r="B121" s="117" t="s">
        <v>520</v>
      </c>
      <c r="C121" s="117"/>
      <c r="D121" s="117"/>
      <c r="E121" s="244"/>
      <c r="F121" s="119"/>
      <c r="G121" s="119"/>
      <c r="H121" s="119"/>
      <c r="I121" s="119"/>
      <c r="J121" s="116"/>
      <c r="K121" s="116"/>
      <c r="L121" s="244"/>
    </row>
    <row r="122" spans="1:12" ht="18.75">
      <c r="A122" s="644" t="s">
        <v>0</v>
      </c>
      <c r="B122" s="590" t="s">
        <v>1</v>
      </c>
      <c r="C122" s="590" t="s">
        <v>2</v>
      </c>
      <c r="D122" s="4" t="s">
        <v>3</v>
      </c>
      <c r="E122" s="592" t="s">
        <v>5</v>
      </c>
      <c r="F122" s="593"/>
      <c r="G122" s="593"/>
      <c r="H122" s="593"/>
      <c r="I122" s="594"/>
      <c r="J122" s="595" t="s">
        <v>10</v>
      </c>
      <c r="K122" s="4" t="s">
        <v>13</v>
      </c>
      <c r="L122" s="4" t="s">
        <v>11</v>
      </c>
    </row>
    <row r="123" spans="1:12" ht="18.75">
      <c r="A123" s="645"/>
      <c r="B123" s="591"/>
      <c r="C123" s="591"/>
      <c r="D123" s="5" t="s">
        <v>4</v>
      </c>
      <c r="E123" s="98" t="s">
        <v>6</v>
      </c>
      <c r="F123" s="55" t="s">
        <v>7</v>
      </c>
      <c r="G123" s="55" t="s">
        <v>8</v>
      </c>
      <c r="H123" s="55" t="s">
        <v>9</v>
      </c>
      <c r="I123" s="55" t="s">
        <v>54</v>
      </c>
      <c r="J123" s="596"/>
      <c r="K123" s="5" t="s">
        <v>14</v>
      </c>
      <c r="L123" s="271" t="s">
        <v>12</v>
      </c>
    </row>
    <row r="124" spans="1:12" ht="174.75" customHeight="1">
      <c r="A124" s="575"/>
      <c r="B124" s="101"/>
      <c r="C124" s="202" t="s">
        <v>548</v>
      </c>
      <c r="D124" s="101"/>
      <c r="E124" s="49"/>
      <c r="F124" s="48"/>
      <c r="G124" s="48"/>
      <c r="H124" s="48"/>
      <c r="I124" s="48"/>
      <c r="J124" s="162"/>
      <c r="K124" s="232" t="s">
        <v>556</v>
      </c>
      <c r="L124" s="204"/>
    </row>
    <row r="125" spans="1:12" ht="148.5" customHeight="1">
      <c r="A125" s="351">
        <v>7</v>
      </c>
      <c r="B125" s="121" t="s">
        <v>554</v>
      </c>
      <c r="C125" s="121" t="s">
        <v>558</v>
      </c>
      <c r="D125" s="458" t="s">
        <v>612</v>
      </c>
      <c r="E125" s="137">
        <v>50000</v>
      </c>
      <c r="F125" s="137">
        <v>50000</v>
      </c>
      <c r="G125" s="137">
        <v>50000</v>
      </c>
      <c r="H125" s="137">
        <v>50000</v>
      </c>
      <c r="I125" s="137">
        <v>50000</v>
      </c>
      <c r="J125" s="247" t="s">
        <v>361</v>
      </c>
      <c r="K125" s="121" t="s">
        <v>555</v>
      </c>
      <c r="L125" s="126" t="s">
        <v>437</v>
      </c>
    </row>
    <row r="126" spans="1:12">
      <c r="A126" s="576"/>
      <c r="B126" s="253"/>
    </row>
    <row r="127" spans="1:12" ht="20.25" thickBot="1">
      <c r="A127" s="637" t="s">
        <v>770</v>
      </c>
      <c r="B127" s="637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</row>
    <row r="128" spans="1:12" ht="20.25" thickBot="1">
      <c r="A128" s="612" t="s">
        <v>56</v>
      </c>
      <c r="B128" s="612"/>
      <c r="C128" s="612"/>
      <c r="D128" s="612"/>
      <c r="E128" s="612"/>
      <c r="F128" s="612"/>
      <c r="G128" s="612"/>
      <c r="H128" s="612"/>
      <c r="I128" s="612"/>
      <c r="J128" s="612"/>
      <c r="K128" s="613"/>
      <c r="L128" s="90" t="s">
        <v>49</v>
      </c>
    </row>
    <row r="129" spans="1:12">
      <c r="A129" s="612" t="s">
        <v>50</v>
      </c>
      <c r="B129" s="612"/>
      <c r="C129" s="612"/>
      <c r="D129" s="612"/>
      <c r="E129" s="612"/>
      <c r="F129" s="612"/>
      <c r="G129" s="612"/>
      <c r="H129" s="612"/>
      <c r="I129" s="612"/>
      <c r="J129" s="612"/>
      <c r="K129" s="612"/>
      <c r="L129" s="612"/>
    </row>
    <row r="130" spans="1:12">
      <c r="A130" s="612" t="s">
        <v>55</v>
      </c>
      <c r="B130" s="612"/>
      <c r="C130" s="612"/>
      <c r="D130" s="612"/>
      <c r="E130" s="612"/>
      <c r="F130" s="612"/>
      <c r="G130" s="612"/>
      <c r="H130" s="612"/>
      <c r="I130" s="612"/>
      <c r="J130" s="612"/>
      <c r="K130" s="612"/>
      <c r="L130" s="612"/>
    </row>
    <row r="131" spans="1:12" ht="18.75" customHeight="1">
      <c r="A131" s="566" t="s">
        <v>433</v>
      </c>
      <c r="B131" s="350"/>
      <c r="C131" s="350"/>
      <c r="D131" s="350"/>
      <c r="E131" s="350"/>
      <c r="F131" s="350"/>
      <c r="G131" s="350"/>
      <c r="H131" s="350"/>
      <c r="I131" s="350"/>
      <c r="J131" s="350"/>
      <c r="K131" s="350"/>
      <c r="L131" s="143"/>
    </row>
    <row r="132" spans="1:12">
      <c r="A132" s="551" t="s">
        <v>432</v>
      </c>
      <c r="B132" s="117"/>
      <c r="C132" s="117"/>
      <c r="D132" s="117"/>
      <c r="E132" s="244"/>
      <c r="F132" s="119"/>
      <c r="G132" s="119"/>
      <c r="H132" s="119"/>
      <c r="I132" s="119"/>
      <c r="J132" s="116"/>
      <c r="K132" s="116"/>
      <c r="L132" s="244"/>
    </row>
    <row r="133" spans="1:12">
      <c r="B133" s="117" t="s">
        <v>431</v>
      </c>
      <c r="C133" s="117"/>
      <c r="D133" s="117"/>
      <c r="E133" s="244"/>
      <c r="F133" s="119"/>
      <c r="G133" s="119"/>
      <c r="H133" s="119"/>
      <c r="I133" s="119"/>
      <c r="J133" s="116"/>
      <c r="K133" s="116"/>
      <c r="L133" s="244"/>
    </row>
    <row r="134" spans="1:12">
      <c r="B134" s="117" t="s">
        <v>520</v>
      </c>
      <c r="C134" s="117"/>
      <c r="D134" s="117"/>
      <c r="E134" s="244"/>
      <c r="F134" s="119"/>
      <c r="G134" s="119"/>
      <c r="H134" s="119"/>
      <c r="I134" s="119"/>
      <c r="J134" s="116"/>
      <c r="K134" s="116"/>
      <c r="L134" s="244"/>
    </row>
    <row r="135" spans="1:12" ht="18.75">
      <c r="A135" s="644" t="s">
        <v>0</v>
      </c>
      <c r="B135" s="590" t="s">
        <v>1</v>
      </c>
      <c r="C135" s="590" t="s">
        <v>2</v>
      </c>
      <c r="D135" s="4" t="s">
        <v>3</v>
      </c>
      <c r="E135" s="592" t="s">
        <v>5</v>
      </c>
      <c r="F135" s="593"/>
      <c r="G135" s="593"/>
      <c r="H135" s="593"/>
      <c r="I135" s="594"/>
      <c r="J135" s="595" t="s">
        <v>10</v>
      </c>
      <c r="K135" s="4" t="s">
        <v>13</v>
      </c>
      <c r="L135" s="4" t="s">
        <v>11</v>
      </c>
    </row>
    <row r="136" spans="1:12" ht="18.75">
      <c r="A136" s="645"/>
      <c r="B136" s="591"/>
      <c r="C136" s="591"/>
      <c r="D136" s="5" t="s">
        <v>4</v>
      </c>
      <c r="E136" s="98" t="s">
        <v>6</v>
      </c>
      <c r="F136" s="55" t="s">
        <v>7</v>
      </c>
      <c r="G136" s="55" t="s">
        <v>8</v>
      </c>
      <c r="H136" s="55" t="s">
        <v>9</v>
      </c>
      <c r="I136" s="55" t="s">
        <v>54</v>
      </c>
      <c r="J136" s="596"/>
      <c r="K136" s="5" t="s">
        <v>14</v>
      </c>
      <c r="L136" s="271" t="s">
        <v>12</v>
      </c>
    </row>
    <row r="137" spans="1:12" ht="99.75" customHeight="1">
      <c r="A137" s="351">
        <v>8</v>
      </c>
      <c r="B137" s="353" t="s">
        <v>557</v>
      </c>
      <c r="C137" s="154" t="s">
        <v>559</v>
      </c>
      <c r="D137" s="154" t="s">
        <v>560</v>
      </c>
      <c r="E137" s="137">
        <v>30000</v>
      </c>
      <c r="F137" s="137">
        <v>30000</v>
      </c>
      <c r="G137" s="137">
        <v>30000</v>
      </c>
      <c r="H137" s="137">
        <v>30000</v>
      </c>
      <c r="I137" s="137">
        <v>30000</v>
      </c>
      <c r="J137" s="247" t="s">
        <v>361</v>
      </c>
      <c r="K137" s="121" t="s">
        <v>561</v>
      </c>
      <c r="L137" s="126" t="s">
        <v>437</v>
      </c>
    </row>
    <row r="138" spans="1:12" ht="117">
      <c r="A138" s="351">
        <v>9</v>
      </c>
      <c r="B138" s="121" t="s">
        <v>562</v>
      </c>
      <c r="C138" s="121" t="s">
        <v>566</v>
      </c>
      <c r="D138" s="121" t="s">
        <v>564</v>
      </c>
      <c r="E138" s="137">
        <v>10000</v>
      </c>
      <c r="F138" s="137">
        <v>20000</v>
      </c>
      <c r="G138" s="137">
        <v>10000</v>
      </c>
      <c r="H138" s="137">
        <v>10000</v>
      </c>
      <c r="I138" s="137">
        <v>10000</v>
      </c>
      <c r="J138" s="247" t="s">
        <v>361</v>
      </c>
      <c r="K138" s="121" t="s">
        <v>565</v>
      </c>
      <c r="L138" s="126" t="s">
        <v>437</v>
      </c>
    </row>
    <row r="139" spans="1:12" ht="126.75" customHeight="1">
      <c r="A139" s="183">
        <v>10</v>
      </c>
      <c r="B139" s="202" t="s">
        <v>588</v>
      </c>
      <c r="C139" s="202" t="s">
        <v>576</v>
      </c>
      <c r="D139" s="205" t="s">
        <v>799</v>
      </c>
      <c r="E139" s="2" t="s">
        <v>16</v>
      </c>
      <c r="F139" s="137">
        <v>11000</v>
      </c>
      <c r="G139" s="137">
        <v>11000</v>
      </c>
      <c r="H139" s="137">
        <v>11000</v>
      </c>
      <c r="I139" s="137">
        <v>11000</v>
      </c>
      <c r="J139" s="211" t="s">
        <v>800</v>
      </c>
      <c r="K139" s="232" t="s">
        <v>579</v>
      </c>
      <c r="L139" s="344" t="s">
        <v>586</v>
      </c>
    </row>
    <row r="140" spans="1:12" ht="20.25" thickBot="1">
      <c r="A140" s="624" t="s">
        <v>771</v>
      </c>
      <c r="B140" s="624"/>
      <c r="C140" s="624"/>
      <c r="D140" s="624"/>
      <c r="E140" s="624"/>
      <c r="F140" s="624"/>
      <c r="G140" s="624"/>
      <c r="H140" s="624"/>
      <c r="I140" s="624"/>
      <c r="J140" s="624"/>
      <c r="K140" s="624"/>
      <c r="L140" s="624"/>
    </row>
    <row r="141" spans="1:12" ht="20.25" thickBot="1">
      <c r="A141" s="612" t="s">
        <v>56</v>
      </c>
      <c r="B141" s="612"/>
      <c r="C141" s="612"/>
      <c r="D141" s="612"/>
      <c r="E141" s="612"/>
      <c r="F141" s="612"/>
      <c r="G141" s="612"/>
      <c r="H141" s="612"/>
      <c r="I141" s="612"/>
      <c r="J141" s="612"/>
      <c r="K141" s="613"/>
      <c r="L141" s="90" t="s">
        <v>49</v>
      </c>
    </row>
    <row r="142" spans="1:12">
      <c r="A142" s="612" t="s">
        <v>50</v>
      </c>
      <c r="B142" s="612"/>
      <c r="C142" s="612"/>
      <c r="D142" s="612"/>
      <c r="E142" s="612"/>
      <c r="F142" s="612"/>
      <c r="G142" s="612"/>
      <c r="H142" s="612"/>
      <c r="I142" s="612"/>
      <c r="J142" s="612"/>
      <c r="K142" s="612"/>
      <c r="L142" s="612"/>
    </row>
    <row r="143" spans="1:12">
      <c r="A143" s="612" t="s">
        <v>55</v>
      </c>
      <c r="B143" s="612"/>
      <c r="C143" s="612"/>
      <c r="D143" s="612"/>
      <c r="E143" s="612"/>
      <c r="F143" s="612"/>
      <c r="G143" s="612"/>
      <c r="H143" s="612"/>
      <c r="I143" s="612"/>
      <c r="J143" s="612"/>
      <c r="K143" s="612"/>
      <c r="L143" s="612"/>
    </row>
    <row r="144" spans="1:12" ht="18.75" customHeight="1">
      <c r="A144" s="566" t="s">
        <v>433</v>
      </c>
      <c r="B144" s="350"/>
      <c r="C144" s="350"/>
      <c r="D144" s="350"/>
      <c r="E144" s="350"/>
      <c r="F144" s="350"/>
      <c r="G144" s="350"/>
      <c r="H144" s="350"/>
      <c r="I144" s="350"/>
      <c r="J144" s="350"/>
      <c r="K144" s="350"/>
      <c r="L144" s="143"/>
    </row>
    <row r="145" spans="1:12">
      <c r="A145" s="551" t="s">
        <v>432</v>
      </c>
      <c r="B145" s="117"/>
      <c r="C145" s="117"/>
      <c r="D145" s="117"/>
      <c r="E145" s="244"/>
      <c r="F145" s="119"/>
      <c r="G145" s="119"/>
      <c r="H145" s="119"/>
      <c r="I145" s="119"/>
      <c r="J145" s="116"/>
      <c r="K145" s="116"/>
      <c r="L145" s="244"/>
    </row>
    <row r="146" spans="1:12">
      <c r="B146" s="117" t="s">
        <v>431</v>
      </c>
      <c r="C146" s="117"/>
      <c r="D146" s="117"/>
      <c r="E146" s="244"/>
      <c r="F146" s="119"/>
      <c r="G146" s="119"/>
      <c r="H146" s="119"/>
      <c r="I146" s="119"/>
      <c r="J146" s="116"/>
      <c r="K146" s="116"/>
      <c r="L146" s="244"/>
    </row>
    <row r="147" spans="1:12">
      <c r="B147" s="117" t="s">
        <v>520</v>
      </c>
      <c r="C147" s="117"/>
      <c r="D147" s="117"/>
      <c r="E147" s="244"/>
      <c r="F147" s="119"/>
      <c r="G147" s="119"/>
      <c r="H147" s="119"/>
      <c r="I147" s="119"/>
      <c r="J147" s="116"/>
      <c r="K147" s="116"/>
      <c r="L147" s="244"/>
    </row>
    <row r="148" spans="1:12" ht="18.75">
      <c r="A148" s="644" t="s">
        <v>0</v>
      </c>
      <c r="B148" s="590" t="s">
        <v>1</v>
      </c>
      <c r="C148" s="590" t="s">
        <v>2</v>
      </c>
      <c r="D148" s="4" t="s">
        <v>3</v>
      </c>
      <c r="E148" s="592" t="s">
        <v>5</v>
      </c>
      <c r="F148" s="593"/>
      <c r="G148" s="593"/>
      <c r="H148" s="593"/>
      <c r="I148" s="594"/>
      <c r="J148" s="595" t="s">
        <v>10</v>
      </c>
      <c r="K148" s="4" t="s">
        <v>13</v>
      </c>
      <c r="L148" s="4" t="s">
        <v>11</v>
      </c>
    </row>
    <row r="149" spans="1:12" ht="18.75">
      <c r="A149" s="645"/>
      <c r="B149" s="591"/>
      <c r="C149" s="591"/>
      <c r="D149" s="5" t="s">
        <v>4</v>
      </c>
      <c r="E149" s="98" t="s">
        <v>6</v>
      </c>
      <c r="F149" s="55" t="s">
        <v>7</v>
      </c>
      <c r="G149" s="55" t="s">
        <v>8</v>
      </c>
      <c r="H149" s="55" t="s">
        <v>9</v>
      </c>
      <c r="I149" s="55" t="s">
        <v>54</v>
      </c>
      <c r="J149" s="596"/>
      <c r="K149" s="5" t="s">
        <v>14</v>
      </c>
      <c r="L149" s="271" t="s">
        <v>12</v>
      </c>
    </row>
    <row r="150" spans="1:12" ht="232.5" customHeight="1">
      <c r="A150" s="575"/>
      <c r="B150" s="153" t="s">
        <v>581</v>
      </c>
      <c r="C150" s="202" t="s">
        <v>577</v>
      </c>
      <c r="D150" s="202" t="s">
        <v>578</v>
      </c>
      <c r="E150" s="49"/>
      <c r="F150" s="48"/>
      <c r="G150" s="48"/>
      <c r="H150" s="48"/>
      <c r="I150" s="48"/>
      <c r="J150" s="211"/>
      <c r="K150" s="355" t="s">
        <v>580</v>
      </c>
      <c r="L150" s="204"/>
    </row>
    <row r="151" spans="1:12" ht="117">
      <c r="A151" s="183">
        <v>11</v>
      </c>
      <c r="B151" s="121" t="s">
        <v>587</v>
      </c>
      <c r="C151" s="121" t="s">
        <v>582</v>
      </c>
      <c r="D151" s="121" t="s">
        <v>583</v>
      </c>
      <c r="E151" s="137">
        <v>11000</v>
      </c>
      <c r="F151" s="137">
        <v>11000</v>
      </c>
      <c r="G151" s="137">
        <v>11000</v>
      </c>
      <c r="H151" s="137">
        <v>11000</v>
      </c>
      <c r="I151" s="137">
        <v>11000</v>
      </c>
      <c r="J151" s="126" t="s">
        <v>570</v>
      </c>
      <c r="K151" s="121" t="s">
        <v>584</v>
      </c>
      <c r="L151" s="126" t="s">
        <v>585</v>
      </c>
    </row>
    <row r="152" spans="1:12" ht="20.25" thickBot="1">
      <c r="A152" s="624" t="s">
        <v>772</v>
      </c>
      <c r="B152" s="624"/>
      <c r="C152" s="624"/>
      <c r="D152" s="624"/>
      <c r="E152" s="624"/>
      <c r="F152" s="624"/>
      <c r="G152" s="624"/>
      <c r="H152" s="624"/>
      <c r="I152" s="624"/>
      <c r="J152" s="624"/>
      <c r="K152" s="624"/>
      <c r="L152" s="624"/>
    </row>
    <row r="153" spans="1:12" ht="20.25" thickBot="1">
      <c r="A153" s="612" t="s">
        <v>56</v>
      </c>
      <c r="B153" s="612"/>
      <c r="C153" s="612"/>
      <c r="D153" s="612"/>
      <c r="E153" s="612"/>
      <c r="F153" s="612"/>
      <c r="G153" s="612"/>
      <c r="H153" s="612"/>
      <c r="I153" s="612"/>
      <c r="J153" s="612"/>
      <c r="K153" s="613"/>
      <c r="L153" s="90" t="s">
        <v>49</v>
      </c>
    </row>
    <row r="154" spans="1:12">
      <c r="A154" s="612" t="s">
        <v>50</v>
      </c>
      <c r="B154" s="612"/>
      <c r="C154" s="612"/>
      <c r="D154" s="612"/>
      <c r="E154" s="612"/>
      <c r="F154" s="612"/>
      <c r="G154" s="612"/>
      <c r="H154" s="612"/>
      <c r="I154" s="612"/>
      <c r="J154" s="612"/>
      <c r="K154" s="612"/>
      <c r="L154" s="612"/>
    </row>
    <row r="155" spans="1:12">
      <c r="A155" s="612" t="s">
        <v>55</v>
      </c>
      <c r="B155" s="612"/>
      <c r="C155" s="612"/>
      <c r="D155" s="612"/>
      <c r="E155" s="612"/>
      <c r="F155" s="612"/>
      <c r="G155" s="612"/>
      <c r="H155" s="612"/>
      <c r="I155" s="612"/>
      <c r="J155" s="612"/>
      <c r="K155" s="612"/>
      <c r="L155" s="612"/>
    </row>
    <row r="156" spans="1:12" ht="18.75" customHeight="1">
      <c r="A156" s="566" t="s">
        <v>433</v>
      </c>
      <c r="B156" s="350"/>
      <c r="C156" s="350"/>
      <c r="D156" s="350"/>
      <c r="E156" s="350"/>
      <c r="F156" s="350"/>
      <c r="G156" s="350"/>
      <c r="H156" s="350"/>
      <c r="I156" s="350"/>
      <c r="J156" s="350"/>
      <c r="K156" s="350"/>
      <c r="L156" s="143"/>
    </row>
    <row r="157" spans="1:12">
      <c r="A157" s="551" t="s">
        <v>432</v>
      </c>
      <c r="B157" s="117"/>
      <c r="C157" s="117"/>
      <c r="D157" s="117"/>
      <c r="E157" s="244"/>
      <c r="F157" s="119"/>
      <c r="G157" s="119"/>
      <c r="H157" s="119"/>
      <c r="I157" s="119"/>
      <c r="J157" s="116"/>
      <c r="K157" s="116"/>
      <c r="L157" s="244"/>
    </row>
    <row r="158" spans="1:12">
      <c r="B158" s="117" t="s">
        <v>431</v>
      </c>
      <c r="C158" s="117"/>
      <c r="D158" s="117"/>
      <c r="E158" s="244"/>
      <c r="F158" s="119"/>
      <c r="G158" s="119"/>
      <c r="H158" s="119"/>
      <c r="I158" s="119"/>
      <c r="J158" s="116"/>
      <c r="K158" s="116"/>
      <c r="L158" s="244"/>
    </row>
    <row r="159" spans="1:12">
      <c r="B159" s="117" t="s">
        <v>520</v>
      </c>
      <c r="C159" s="117"/>
      <c r="D159" s="117"/>
      <c r="E159" s="244"/>
      <c r="F159" s="119"/>
      <c r="G159" s="119"/>
      <c r="H159" s="119"/>
      <c r="I159" s="119"/>
      <c r="J159" s="116"/>
      <c r="K159" s="116"/>
      <c r="L159" s="244"/>
    </row>
    <row r="160" spans="1:12" ht="18.75">
      <c r="A160" s="644" t="s">
        <v>0</v>
      </c>
      <c r="B160" s="590" t="s">
        <v>1</v>
      </c>
      <c r="C160" s="590" t="s">
        <v>2</v>
      </c>
      <c r="D160" s="4" t="s">
        <v>3</v>
      </c>
      <c r="E160" s="592" t="s">
        <v>5</v>
      </c>
      <c r="F160" s="593"/>
      <c r="G160" s="593"/>
      <c r="H160" s="593"/>
      <c r="I160" s="594"/>
      <c r="J160" s="595" t="s">
        <v>10</v>
      </c>
      <c r="K160" s="4" t="s">
        <v>13</v>
      </c>
      <c r="L160" s="4" t="s">
        <v>11</v>
      </c>
    </row>
    <row r="161" spans="1:12" ht="18.75">
      <c r="A161" s="645"/>
      <c r="B161" s="591"/>
      <c r="C161" s="591"/>
      <c r="D161" s="5" t="s">
        <v>4</v>
      </c>
      <c r="E161" s="98" t="s">
        <v>6</v>
      </c>
      <c r="F161" s="55" t="s">
        <v>7</v>
      </c>
      <c r="G161" s="55" t="s">
        <v>8</v>
      </c>
      <c r="H161" s="55" t="s">
        <v>9</v>
      </c>
      <c r="I161" s="55" t="s">
        <v>54</v>
      </c>
      <c r="J161" s="596"/>
      <c r="K161" s="5" t="s">
        <v>14</v>
      </c>
      <c r="L161" s="271" t="s">
        <v>12</v>
      </c>
    </row>
    <row r="162" spans="1:12" ht="97.5">
      <c r="A162" s="183">
        <v>12</v>
      </c>
      <c r="B162" s="121" t="s">
        <v>591</v>
      </c>
      <c r="C162" s="121" t="s">
        <v>589</v>
      </c>
      <c r="D162" s="121" t="s">
        <v>590</v>
      </c>
      <c r="E162" s="137">
        <v>11000</v>
      </c>
      <c r="F162" s="137">
        <v>11000</v>
      </c>
      <c r="G162" s="137">
        <v>11000</v>
      </c>
      <c r="H162" s="137">
        <v>11000</v>
      </c>
      <c r="I162" s="137">
        <v>11000</v>
      </c>
      <c r="J162" s="126" t="s">
        <v>570</v>
      </c>
      <c r="K162" s="121" t="s">
        <v>592</v>
      </c>
      <c r="L162" s="126" t="s">
        <v>593</v>
      </c>
    </row>
    <row r="163" spans="1:12" ht="117">
      <c r="A163" s="183">
        <v>13</v>
      </c>
      <c r="B163" s="121" t="s">
        <v>594</v>
      </c>
      <c r="C163" s="121" t="s">
        <v>595</v>
      </c>
      <c r="D163" s="121" t="s">
        <v>596</v>
      </c>
      <c r="E163" s="127">
        <v>8000</v>
      </c>
      <c r="F163" s="127">
        <v>8000</v>
      </c>
      <c r="G163" s="127">
        <v>8000</v>
      </c>
      <c r="H163" s="127">
        <v>8000</v>
      </c>
      <c r="I163" s="127">
        <v>8000</v>
      </c>
      <c r="J163" s="126" t="s">
        <v>570</v>
      </c>
      <c r="K163" s="45" t="s">
        <v>597</v>
      </c>
      <c r="L163" s="126" t="s">
        <v>598</v>
      </c>
    </row>
    <row r="164" spans="1:12" ht="99.75" customHeight="1">
      <c r="A164" s="183">
        <v>14</v>
      </c>
      <c r="B164" s="45" t="s">
        <v>600</v>
      </c>
      <c r="C164" s="121" t="s">
        <v>563</v>
      </c>
      <c r="D164" s="121" t="s">
        <v>599</v>
      </c>
      <c r="E164" s="137">
        <v>10000</v>
      </c>
      <c r="F164" s="137">
        <v>10000</v>
      </c>
      <c r="G164" s="137">
        <v>10000</v>
      </c>
      <c r="H164" s="137">
        <v>10000</v>
      </c>
      <c r="I164" s="137">
        <v>10000</v>
      </c>
      <c r="J164" s="134" t="s">
        <v>570</v>
      </c>
      <c r="K164" s="176" t="s">
        <v>601</v>
      </c>
      <c r="L164" s="134" t="s">
        <v>602</v>
      </c>
    </row>
    <row r="165" spans="1:12">
      <c r="A165" s="336" t="s">
        <v>19</v>
      </c>
      <c r="B165" s="320" t="s">
        <v>603</v>
      </c>
      <c r="C165" s="321" t="s">
        <v>16</v>
      </c>
      <c r="D165" s="321" t="s">
        <v>16</v>
      </c>
      <c r="E165" s="323">
        <f>SUM(E164+E163+E162+E151+E150+E138+E137+E125+E112+E99)</f>
        <v>260000</v>
      </c>
      <c r="F165" s="323">
        <f>SUM(F164+F163+F151+F139+F138+F137+F125+F113+F112+F99+F97)</f>
        <v>340000</v>
      </c>
      <c r="G165" s="323">
        <f>SUM(G164+G163+G162+G151+G139+G138+G137+G125+G113+G112+G111+G99+G98)</f>
        <v>356000</v>
      </c>
      <c r="H165" s="323">
        <f>SUM(H164+H163+H162+H151+H139+H138+H137+H125+H112+H111+H99+H98)</f>
        <v>306000</v>
      </c>
      <c r="I165" s="323">
        <f>SUM(I164+I163+I162+I151+I139+I138+I137+I125+I112+I111+I99+I98)</f>
        <v>306000</v>
      </c>
      <c r="J165" s="322" t="s">
        <v>16</v>
      </c>
      <c r="K165" s="322" t="s">
        <v>16</v>
      </c>
      <c r="L165" s="322" t="s">
        <v>16</v>
      </c>
    </row>
    <row r="166" spans="1:12" ht="20.25" thickBot="1">
      <c r="A166" s="623" t="s">
        <v>773</v>
      </c>
      <c r="B166" s="623"/>
      <c r="C166" s="623"/>
      <c r="D166" s="623"/>
      <c r="E166" s="623"/>
      <c r="F166" s="623"/>
      <c r="G166" s="623"/>
      <c r="H166" s="623"/>
      <c r="I166" s="623"/>
      <c r="J166" s="623"/>
      <c r="K166" s="623"/>
      <c r="L166" s="623"/>
    </row>
    <row r="167" spans="1:12" ht="20.25" thickBot="1">
      <c r="A167" s="612" t="s">
        <v>56</v>
      </c>
      <c r="B167" s="612"/>
      <c r="C167" s="612"/>
      <c r="D167" s="612"/>
      <c r="E167" s="612"/>
      <c r="F167" s="612"/>
      <c r="G167" s="612"/>
      <c r="H167" s="612"/>
      <c r="I167" s="612"/>
      <c r="J167" s="612"/>
      <c r="K167" s="613"/>
      <c r="L167" s="90" t="s">
        <v>49</v>
      </c>
    </row>
    <row r="168" spans="1:12">
      <c r="A168" s="612" t="s">
        <v>50</v>
      </c>
      <c r="B168" s="612"/>
      <c r="C168" s="612"/>
      <c r="D168" s="612"/>
      <c r="E168" s="612"/>
      <c r="F168" s="612"/>
      <c r="G168" s="612"/>
      <c r="H168" s="612"/>
      <c r="I168" s="612"/>
      <c r="J168" s="612"/>
      <c r="K168" s="612"/>
      <c r="L168" s="612"/>
    </row>
    <row r="169" spans="1:12">
      <c r="A169" s="612" t="s">
        <v>55</v>
      </c>
      <c r="B169" s="612"/>
      <c r="C169" s="612"/>
      <c r="D169" s="612"/>
      <c r="E169" s="612"/>
      <c r="F169" s="612"/>
      <c r="G169" s="612"/>
      <c r="H169" s="612"/>
      <c r="I169" s="612"/>
      <c r="J169" s="612"/>
      <c r="K169" s="612"/>
      <c r="L169" s="612"/>
    </row>
    <row r="170" spans="1:12" ht="18.75" customHeight="1">
      <c r="A170" s="566" t="s">
        <v>433</v>
      </c>
      <c r="B170" s="350"/>
      <c r="C170" s="350"/>
      <c r="D170" s="350"/>
      <c r="E170" s="350"/>
      <c r="F170" s="350"/>
      <c r="G170" s="350"/>
      <c r="H170" s="350"/>
      <c r="I170" s="350"/>
      <c r="J170" s="350"/>
      <c r="K170" s="350"/>
      <c r="L170" s="143"/>
    </row>
    <row r="171" spans="1:12">
      <c r="A171" s="551" t="s">
        <v>432</v>
      </c>
      <c r="B171" s="117"/>
      <c r="C171" s="117"/>
      <c r="D171" s="117"/>
      <c r="E171" s="244"/>
      <c r="F171" s="119"/>
      <c r="G171" s="119"/>
      <c r="H171" s="119"/>
      <c r="I171" s="119"/>
      <c r="J171" s="116"/>
      <c r="K171" s="116"/>
      <c r="L171" s="244"/>
    </row>
    <row r="172" spans="1:12">
      <c r="B172" s="117" t="s">
        <v>431</v>
      </c>
      <c r="C172" s="117"/>
      <c r="D172" s="117"/>
      <c r="E172" s="244"/>
      <c r="F172" s="119"/>
      <c r="G172" s="119"/>
      <c r="H172" s="119"/>
      <c r="I172" s="119"/>
      <c r="J172" s="116"/>
      <c r="K172" s="116"/>
      <c r="L172" s="244"/>
    </row>
    <row r="173" spans="1:12">
      <c r="B173" s="117" t="s">
        <v>369</v>
      </c>
      <c r="C173" s="117"/>
      <c r="D173" s="117"/>
      <c r="E173" s="244"/>
      <c r="F173" s="119"/>
      <c r="G173" s="119"/>
      <c r="H173" s="119"/>
      <c r="I173" s="119"/>
      <c r="J173" s="116"/>
      <c r="K173" s="116"/>
      <c r="L173" s="244"/>
    </row>
    <row r="174" spans="1:12" ht="18.75">
      <c r="A174" s="644" t="s">
        <v>0</v>
      </c>
      <c r="B174" s="590" t="s">
        <v>1</v>
      </c>
      <c r="C174" s="590" t="s">
        <v>2</v>
      </c>
      <c r="D174" s="4" t="s">
        <v>3</v>
      </c>
      <c r="E174" s="592" t="s">
        <v>5</v>
      </c>
      <c r="F174" s="593"/>
      <c r="G174" s="593"/>
      <c r="H174" s="593"/>
      <c r="I174" s="594"/>
      <c r="J174" s="595" t="s">
        <v>10</v>
      </c>
      <c r="K174" s="4" t="s">
        <v>13</v>
      </c>
      <c r="L174" s="4" t="s">
        <v>11</v>
      </c>
    </row>
    <row r="175" spans="1:12" ht="18.75">
      <c r="A175" s="645"/>
      <c r="B175" s="591"/>
      <c r="C175" s="591"/>
      <c r="D175" s="5" t="s">
        <v>4</v>
      </c>
      <c r="E175" s="98" t="s">
        <v>6</v>
      </c>
      <c r="F175" s="55" t="s">
        <v>7</v>
      </c>
      <c r="G175" s="55" t="s">
        <v>8</v>
      </c>
      <c r="H175" s="55" t="s">
        <v>9</v>
      </c>
      <c r="I175" s="55" t="s">
        <v>54</v>
      </c>
      <c r="J175" s="596"/>
      <c r="K175" s="5" t="s">
        <v>14</v>
      </c>
      <c r="L175" s="271" t="s">
        <v>12</v>
      </c>
    </row>
    <row r="176" spans="1:12" ht="184.5" customHeight="1">
      <c r="A176" s="351">
        <v>1</v>
      </c>
      <c r="B176" s="121" t="s">
        <v>604</v>
      </c>
      <c r="C176" s="121" t="s">
        <v>605</v>
      </c>
      <c r="D176" s="121" t="s">
        <v>607</v>
      </c>
      <c r="E176" s="137">
        <v>100000</v>
      </c>
      <c r="F176" s="137">
        <v>100000</v>
      </c>
      <c r="G176" s="137">
        <v>100000</v>
      </c>
      <c r="H176" s="137">
        <v>100000</v>
      </c>
      <c r="I176" s="137">
        <v>100000</v>
      </c>
      <c r="J176" s="247" t="s">
        <v>361</v>
      </c>
      <c r="K176" s="121" t="s">
        <v>606</v>
      </c>
      <c r="L176" s="126" t="s">
        <v>437</v>
      </c>
    </row>
    <row r="177" spans="1:12" ht="97.5">
      <c r="A177" s="351">
        <v>2</v>
      </c>
      <c r="B177" s="121" t="s">
        <v>608</v>
      </c>
      <c r="C177" s="121" t="s">
        <v>609</v>
      </c>
      <c r="D177" s="121" t="s">
        <v>610</v>
      </c>
      <c r="E177" s="122">
        <v>50000</v>
      </c>
      <c r="F177" s="137">
        <v>50000</v>
      </c>
      <c r="G177" s="122">
        <v>50000</v>
      </c>
      <c r="H177" s="137">
        <v>50000</v>
      </c>
      <c r="I177" s="122">
        <v>50000</v>
      </c>
      <c r="J177" s="247" t="s">
        <v>361</v>
      </c>
      <c r="K177" s="121" t="s">
        <v>611</v>
      </c>
      <c r="L177" s="126" t="s">
        <v>437</v>
      </c>
    </row>
    <row r="178" spans="1:12">
      <c r="A178" s="336" t="s">
        <v>19</v>
      </c>
      <c r="B178" s="320" t="s">
        <v>613</v>
      </c>
      <c r="C178" s="321" t="s">
        <v>16</v>
      </c>
      <c r="D178" s="321" t="s">
        <v>16</v>
      </c>
      <c r="E178" s="323">
        <f>SUM(E177)+E176</f>
        <v>150000</v>
      </c>
      <c r="F178" s="323">
        <f t="shared" ref="F178:I178" si="0">SUM(F177)+F176</f>
        <v>150000</v>
      </c>
      <c r="G178" s="323">
        <f t="shared" si="0"/>
        <v>150000</v>
      </c>
      <c r="H178" s="323">
        <f t="shared" si="0"/>
        <v>150000</v>
      </c>
      <c r="I178" s="323">
        <f t="shared" si="0"/>
        <v>150000</v>
      </c>
      <c r="J178" s="322" t="s">
        <v>16</v>
      </c>
      <c r="K178" s="322" t="s">
        <v>16</v>
      </c>
      <c r="L178" s="322" t="s">
        <v>16</v>
      </c>
    </row>
    <row r="182" spans="1:12">
      <c r="A182" s="637" t="s">
        <v>774</v>
      </c>
      <c r="B182" s="637"/>
      <c r="C182" s="637"/>
      <c r="D182" s="637"/>
      <c r="E182" s="637"/>
      <c r="F182" s="637"/>
      <c r="G182" s="637"/>
      <c r="H182" s="637"/>
      <c r="I182" s="637"/>
      <c r="J182" s="637"/>
      <c r="K182" s="637"/>
      <c r="L182" s="637"/>
    </row>
  </sheetData>
  <mergeCells count="112">
    <mergeCell ref="A14:K14"/>
    <mergeCell ref="A15:L15"/>
    <mergeCell ref="A16:L16"/>
    <mergeCell ref="A21:A22"/>
    <mergeCell ref="B21:B22"/>
    <mergeCell ref="C21:C22"/>
    <mergeCell ref="E21:I21"/>
    <mergeCell ref="J21:J22"/>
    <mergeCell ref="A152:L152"/>
    <mergeCell ref="A148:A149"/>
    <mergeCell ref="B148:B149"/>
    <mergeCell ref="C148:C149"/>
    <mergeCell ref="A143:L143"/>
    <mergeCell ref="A109:A110"/>
    <mergeCell ref="B109:B110"/>
    <mergeCell ref="C109:C110"/>
    <mergeCell ref="E109:I109"/>
    <mergeCell ref="J109:J110"/>
    <mergeCell ref="A100:L100"/>
    <mergeCell ref="A102:K102"/>
    <mergeCell ref="A103:L103"/>
    <mergeCell ref="A104:L104"/>
    <mergeCell ref="A88:K88"/>
    <mergeCell ref="A89:L89"/>
    <mergeCell ref="A168:L168"/>
    <mergeCell ref="A169:L169"/>
    <mergeCell ref="A174:A175"/>
    <mergeCell ref="B174:B175"/>
    <mergeCell ref="C174:C175"/>
    <mergeCell ref="E174:I174"/>
    <mergeCell ref="J174:J175"/>
    <mergeCell ref="A33:L33"/>
    <mergeCell ref="A166:L166"/>
    <mergeCell ref="A153:K153"/>
    <mergeCell ref="A154:L154"/>
    <mergeCell ref="A155:L155"/>
    <mergeCell ref="A160:A161"/>
    <mergeCell ref="B160:B161"/>
    <mergeCell ref="C160:C161"/>
    <mergeCell ref="E160:I160"/>
    <mergeCell ref="J160:J161"/>
    <mergeCell ref="E148:I148"/>
    <mergeCell ref="J148:J149"/>
    <mergeCell ref="A140:L140"/>
    <mergeCell ref="E135:I135"/>
    <mergeCell ref="J135:J136"/>
    <mergeCell ref="A141:K141"/>
    <mergeCell ref="A142:L142"/>
    <mergeCell ref="A167:K167"/>
    <mergeCell ref="A114:L114"/>
    <mergeCell ref="A127:L127"/>
    <mergeCell ref="A128:K128"/>
    <mergeCell ref="A129:L129"/>
    <mergeCell ref="A130:L130"/>
    <mergeCell ref="A135:A136"/>
    <mergeCell ref="B135:B136"/>
    <mergeCell ref="C135:C136"/>
    <mergeCell ref="A115:K115"/>
    <mergeCell ref="A116:L116"/>
    <mergeCell ref="A117:L117"/>
    <mergeCell ref="A122:A123"/>
    <mergeCell ref="B122:B123"/>
    <mergeCell ref="C122:C123"/>
    <mergeCell ref="E122:I122"/>
    <mergeCell ref="J122:J123"/>
    <mergeCell ref="A90:L90"/>
    <mergeCell ref="A95:A96"/>
    <mergeCell ref="B95:B96"/>
    <mergeCell ref="C95:C96"/>
    <mergeCell ref="E95:I95"/>
    <mergeCell ref="J95:J96"/>
    <mergeCell ref="A62:L62"/>
    <mergeCell ref="A63:L63"/>
    <mergeCell ref="A68:A69"/>
    <mergeCell ref="B68:B69"/>
    <mergeCell ref="C68:C69"/>
    <mergeCell ref="E68:I68"/>
    <mergeCell ref="J68:J69"/>
    <mergeCell ref="A87:L87"/>
    <mergeCell ref="A73:L73"/>
    <mergeCell ref="A74:K74"/>
    <mergeCell ref="A75:L75"/>
    <mergeCell ref="A76:L76"/>
    <mergeCell ref="A81:A82"/>
    <mergeCell ref="B81:B82"/>
    <mergeCell ref="C81:C82"/>
    <mergeCell ref="E81:I81"/>
    <mergeCell ref="J81:J82"/>
    <mergeCell ref="A182:L182"/>
    <mergeCell ref="A13:L13"/>
    <mergeCell ref="A1:K1"/>
    <mergeCell ref="A2:L2"/>
    <mergeCell ref="A3:L3"/>
    <mergeCell ref="A8:A9"/>
    <mergeCell ref="B8:B9"/>
    <mergeCell ref="C8:C9"/>
    <mergeCell ref="E8:I8"/>
    <mergeCell ref="J8:J9"/>
    <mergeCell ref="F44:I44"/>
    <mergeCell ref="F48:I48"/>
    <mergeCell ref="F52:I52"/>
    <mergeCell ref="F56:I56"/>
    <mergeCell ref="A60:L60"/>
    <mergeCell ref="A34:K34"/>
    <mergeCell ref="A35:L35"/>
    <mergeCell ref="A36:L36"/>
    <mergeCell ref="A41:A42"/>
    <mergeCell ref="B41:B42"/>
    <mergeCell ref="C41:C42"/>
    <mergeCell ref="E41:I41"/>
    <mergeCell ref="J41:J42"/>
    <mergeCell ref="A61:K61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46"/>
  <sheetViews>
    <sheetView showWhiteSpace="0" view="pageBreakPreview" topLeftCell="A42" zoomScale="96" zoomScaleNormal="130" zoomScaleSheetLayoutView="96" zoomScalePageLayoutView="80" workbookViewId="0">
      <selection activeCell="F51" sqref="F51"/>
    </sheetView>
  </sheetViews>
  <sheetFormatPr defaultRowHeight="19.5"/>
  <cols>
    <col min="1" max="1" width="3.25" style="565" customWidth="1"/>
    <col min="2" max="2" width="16.625" style="95" customWidth="1"/>
    <col min="3" max="3" width="16.875" style="95" customWidth="1"/>
    <col min="4" max="4" width="16.25" style="95" customWidth="1"/>
    <col min="5" max="5" width="9.75" style="172" customWidth="1"/>
    <col min="6" max="6" width="9.5" style="66" customWidth="1"/>
    <col min="7" max="7" width="9.625" style="66" customWidth="1"/>
    <col min="8" max="9" width="9.375" style="66" customWidth="1"/>
    <col min="10" max="10" width="10" style="173" customWidth="1"/>
    <col min="11" max="11" width="11.75" style="173" customWidth="1"/>
    <col min="12" max="12" width="9.625" style="244" customWidth="1"/>
    <col min="13" max="13" width="8.75" style="95" customWidth="1"/>
    <col min="14" max="16384" width="9" style="95"/>
  </cols>
  <sheetData>
    <row r="1" spans="1:12" ht="20.25" thickBot="1">
      <c r="A1" s="612" t="s">
        <v>56</v>
      </c>
      <c r="B1" s="612"/>
      <c r="C1" s="612"/>
      <c r="D1" s="612"/>
      <c r="E1" s="612"/>
      <c r="F1" s="612"/>
      <c r="G1" s="612"/>
      <c r="H1" s="612"/>
      <c r="I1" s="612"/>
      <c r="J1" s="612"/>
      <c r="K1" s="613"/>
      <c r="L1" s="120" t="s">
        <v>49</v>
      </c>
    </row>
    <row r="2" spans="1:12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>
      <c r="A3" s="612" t="s">
        <v>55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8.75" customHeight="1">
      <c r="A4" s="566" t="s">
        <v>635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14"/>
    </row>
    <row r="5" spans="1:12">
      <c r="A5" s="551" t="s">
        <v>636</v>
      </c>
      <c r="B5" s="117"/>
      <c r="C5" s="117"/>
      <c r="D5" s="117"/>
      <c r="E5" s="163"/>
      <c r="F5" s="119"/>
      <c r="G5" s="119"/>
      <c r="H5" s="119"/>
      <c r="I5" s="119"/>
      <c r="J5" s="116"/>
      <c r="K5" s="116"/>
    </row>
    <row r="6" spans="1:12">
      <c r="A6" s="552"/>
      <c r="B6" s="117" t="s">
        <v>20</v>
      </c>
      <c r="C6" s="117"/>
      <c r="D6" s="117"/>
      <c r="E6" s="163"/>
      <c r="F6" s="119"/>
      <c r="G6" s="119"/>
      <c r="H6" s="119"/>
      <c r="I6" s="119"/>
      <c r="J6" s="116"/>
      <c r="K6" s="116"/>
    </row>
    <row r="7" spans="1:12">
      <c r="A7" s="552"/>
      <c r="B7" s="117" t="s">
        <v>53</v>
      </c>
      <c r="C7" s="117"/>
      <c r="D7" s="117"/>
      <c r="E7" s="163"/>
      <c r="F7" s="119"/>
      <c r="G7" s="119"/>
      <c r="H7" s="119"/>
      <c r="I7" s="119"/>
      <c r="J7" s="116"/>
      <c r="K7" s="116"/>
    </row>
    <row r="8" spans="1:12">
      <c r="A8" s="588" t="s">
        <v>0</v>
      </c>
      <c r="B8" s="590" t="s">
        <v>1</v>
      </c>
      <c r="C8" s="590" t="s">
        <v>2</v>
      </c>
      <c r="D8" s="4" t="s">
        <v>3</v>
      </c>
      <c r="E8" s="592" t="s">
        <v>5</v>
      </c>
      <c r="F8" s="593"/>
      <c r="G8" s="593"/>
      <c r="H8" s="593"/>
      <c r="I8" s="594"/>
      <c r="J8" s="595" t="s">
        <v>10</v>
      </c>
      <c r="K8" s="160" t="s">
        <v>13</v>
      </c>
      <c r="L8" s="360" t="s">
        <v>11</v>
      </c>
    </row>
    <row r="9" spans="1:12" ht="18.75">
      <c r="A9" s="589"/>
      <c r="B9" s="591"/>
      <c r="C9" s="591"/>
      <c r="D9" s="5" t="s">
        <v>4</v>
      </c>
      <c r="E9" s="98" t="s">
        <v>6</v>
      </c>
      <c r="F9" s="55" t="s">
        <v>7</v>
      </c>
      <c r="G9" s="55" t="s">
        <v>8</v>
      </c>
      <c r="H9" s="55" t="s">
        <v>9</v>
      </c>
      <c r="I9" s="55" t="s">
        <v>54</v>
      </c>
      <c r="J9" s="596"/>
      <c r="K9" s="161" t="s">
        <v>14</v>
      </c>
      <c r="L9" s="271" t="s">
        <v>12</v>
      </c>
    </row>
    <row r="10" spans="1:12" ht="214.5">
      <c r="A10" s="351">
        <v>1</v>
      </c>
      <c r="B10" s="121" t="s">
        <v>212</v>
      </c>
      <c r="C10" s="121" t="s">
        <v>213</v>
      </c>
      <c r="D10" s="121" t="s">
        <v>214</v>
      </c>
      <c r="E10" s="2" t="s">
        <v>16</v>
      </c>
      <c r="F10" s="137">
        <v>300000</v>
      </c>
      <c r="G10" s="137">
        <v>300000</v>
      </c>
      <c r="H10" s="3" t="s">
        <v>16</v>
      </c>
      <c r="I10" s="3" t="s">
        <v>16</v>
      </c>
      <c r="J10" s="125" t="s">
        <v>215</v>
      </c>
      <c r="K10" s="121" t="s">
        <v>216</v>
      </c>
      <c r="L10" s="126" t="s">
        <v>40</v>
      </c>
    </row>
    <row r="11" spans="1:12" ht="136.5">
      <c r="A11" s="577">
        <v>2</v>
      </c>
      <c r="B11" s="199" t="s">
        <v>217</v>
      </c>
      <c r="C11" s="726" t="s">
        <v>218</v>
      </c>
      <c r="D11" s="199" t="s">
        <v>219</v>
      </c>
      <c r="E11" s="2" t="s">
        <v>16</v>
      </c>
      <c r="F11" s="137">
        <v>300000</v>
      </c>
      <c r="G11" s="137">
        <v>300000</v>
      </c>
      <c r="H11" s="3" t="s">
        <v>16</v>
      </c>
      <c r="I11" s="3" t="s">
        <v>16</v>
      </c>
      <c r="J11" s="224" t="s">
        <v>220</v>
      </c>
      <c r="K11" s="205" t="s">
        <v>221</v>
      </c>
      <c r="L11" s="208" t="s">
        <v>40</v>
      </c>
    </row>
    <row r="12" spans="1:12" ht="20.25" thickBot="1">
      <c r="A12" s="637" t="s">
        <v>347</v>
      </c>
      <c r="B12" s="639"/>
      <c r="C12" s="639"/>
      <c r="D12" s="639"/>
      <c r="E12" s="639"/>
      <c r="F12" s="639"/>
      <c r="G12" s="639"/>
      <c r="H12" s="639"/>
      <c r="I12" s="639"/>
      <c r="J12" s="639"/>
      <c r="K12" s="639"/>
      <c r="L12" s="639"/>
    </row>
    <row r="13" spans="1:12" ht="20.25" thickBot="1">
      <c r="A13" s="612" t="s">
        <v>56</v>
      </c>
      <c r="B13" s="612"/>
      <c r="C13" s="612"/>
      <c r="D13" s="612"/>
      <c r="E13" s="612"/>
      <c r="F13" s="612"/>
      <c r="G13" s="612"/>
      <c r="H13" s="612"/>
      <c r="I13" s="612"/>
      <c r="J13" s="612"/>
      <c r="K13" s="613"/>
      <c r="L13" s="120" t="s">
        <v>49</v>
      </c>
    </row>
    <row r="14" spans="1:12">
      <c r="A14" s="612" t="s">
        <v>50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2"/>
      <c r="L14" s="612"/>
    </row>
    <row r="15" spans="1:12">
      <c r="A15" s="612" t="s">
        <v>55</v>
      </c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2"/>
    </row>
    <row r="16" spans="1:12" ht="18.75" customHeight="1">
      <c r="A16" s="566" t="s">
        <v>635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14"/>
    </row>
    <row r="17" spans="1:12">
      <c r="A17" s="551" t="s">
        <v>52</v>
      </c>
      <c r="B17" s="117"/>
      <c r="C17" s="117"/>
      <c r="D17" s="117"/>
      <c r="E17" s="163"/>
      <c r="F17" s="119"/>
      <c r="G17" s="119"/>
      <c r="H17" s="119"/>
      <c r="I17" s="119"/>
      <c r="J17" s="116"/>
      <c r="K17" s="116"/>
    </row>
    <row r="18" spans="1:12">
      <c r="A18" s="552"/>
      <c r="B18" s="117" t="s">
        <v>20</v>
      </c>
      <c r="C18" s="117"/>
      <c r="D18" s="117"/>
      <c r="E18" s="163"/>
      <c r="F18" s="119"/>
      <c r="G18" s="119"/>
      <c r="H18" s="119"/>
      <c r="I18" s="119"/>
      <c r="J18" s="116"/>
      <c r="K18" s="116"/>
    </row>
    <row r="19" spans="1:12">
      <c r="A19" s="552"/>
      <c r="B19" s="117" t="s">
        <v>53</v>
      </c>
      <c r="C19" s="117"/>
      <c r="D19" s="117"/>
      <c r="E19" s="163"/>
      <c r="F19" s="119"/>
      <c r="G19" s="119"/>
      <c r="H19" s="119"/>
      <c r="I19" s="119"/>
      <c r="J19" s="116"/>
      <c r="K19" s="116"/>
    </row>
    <row r="20" spans="1:12">
      <c r="A20" s="588" t="s">
        <v>0</v>
      </c>
      <c r="B20" s="590" t="s">
        <v>1</v>
      </c>
      <c r="C20" s="590" t="s">
        <v>2</v>
      </c>
      <c r="D20" s="4" t="s">
        <v>3</v>
      </c>
      <c r="E20" s="592" t="s">
        <v>5</v>
      </c>
      <c r="F20" s="593"/>
      <c r="G20" s="593"/>
      <c r="H20" s="593"/>
      <c r="I20" s="594"/>
      <c r="J20" s="595" t="s">
        <v>10</v>
      </c>
      <c r="K20" s="160" t="s">
        <v>13</v>
      </c>
      <c r="L20" s="360" t="s">
        <v>11</v>
      </c>
    </row>
    <row r="21" spans="1:12" ht="18.75">
      <c r="A21" s="589"/>
      <c r="B21" s="591"/>
      <c r="C21" s="591"/>
      <c r="D21" s="5" t="s">
        <v>4</v>
      </c>
      <c r="E21" s="98" t="s">
        <v>6</v>
      </c>
      <c r="F21" s="55" t="s">
        <v>7</v>
      </c>
      <c r="G21" s="55" t="s">
        <v>8</v>
      </c>
      <c r="H21" s="55" t="s">
        <v>9</v>
      </c>
      <c r="I21" s="55" t="s">
        <v>54</v>
      </c>
      <c r="J21" s="596"/>
      <c r="K21" s="161" t="s">
        <v>14</v>
      </c>
      <c r="L21" s="271" t="s">
        <v>12</v>
      </c>
    </row>
    <row r="22" spans="1:12" ht="180.75" customHeight="1">
      <c r="A22" s="183">
        <v>3</v>
      </c>
      <c r="B22" s="222" t="s">
        <v>222</v>
      </c>
      <c r="C22" s="121" t="s">
        <v>223</v>
      </c>
      <c r="D22" s="45" t="s">
        <v>224</v>
      </c>
      <c r="E22" s="122" t="s">
        <v>16</v>
      </c>
      <c r="F22" s="137">
        <v>95000</v>
      </c>
      <c r="G22" s="137">
        <v>95000</v>
      </c>
      <c r="H22" s="137" t="s">
        <v>16</v>
      </c>
      <c r="I22" s="137" t="s">
        <v>16</v>
      </c>
      <c r="J22" s="226" t="s">
        <v>225</v>
      </c>
      <c r="K22" s="225" t="s">
        <v>226</v>
      </c>
      <c r="L22" s="126" t="s">
        <v>40</v>
      </c>
    </row>
    <row r="23" spans="1:12" ht="58.5">
      <c r="A23" s="578">
        <v>4</v>
      </c>
      <c r="B23" s="258" t="s">
        <v>616</v>
      </c>
      <c r="C23" s="258" t="s">
        <v>617</v>
      </c>
      <c r="D23" s="258" t="s">
        <v>618</v>
      </c>
      <c r="E23" s="142">
        <v>400000</v>
      </c>
      <c r="F23" s="142">
        <v>400000</v>
      </c>
      <c r="G23" s="142">
        <v>400000</v>
      </c>
      <c r="H23" s="142">
        <v>400000</v>
      </c>
      <c r="I23" s="300" t="s">
        <v>16</v>
      </c>
      <c r="J23" s="246" t="s">
        <v>391</v>
      </c>
      <c r="K23" s="258" t="s">
        <v>619</v>
      </c>
      <c r="L23" s="248" t="s">
        <v>40</v>
      </c>
    </row>
    <row r="24" spans="1:12" ht="97.5">
      <c r="A24" s="351">
        <v>5</v>
      </c>
      <c r="B24" s="121" t="s">
        <v>622</v>
      </c>
      <c r="C24" s="121" t="s">
        <v>801</v>
      </c>
      <c r="D24" s="121" t="s">
        <v>623</v>
      </c>
      <c r="E24" s="137">
        <v>50000</v>
      </c>
      <c r="F24" s="137">
        <v>50000</v>
      </c>
      <c r="G24" s="137">
        <v>50000</v>
      </c>
      <c r="H24" s="137">
        <v>50000</v>
      </c>
      <c r="I24" s="137">
        <v>50000</v>
      </c>
      <c r="J24" s="127" t="s">
        <v>391</v>
      </c>
      <c r="K24" s="121" t="s">
        <v>624</v>
      </c>
      <c r="L24" s="126" t="s">
        <v>40</v>
      </c>
    </row>
    <row r="25" spans="1:12">
      <c r="A25" s="579"/>
      <c r="B25" s="326"/>
      <c r="C25" s="326"/>
      <c r="D25" s="326"/>
      <c r="E25" s="324"/>
      <c r="F25" s="324"/>
      <c r="G25" s="324"/>
      <c r="H25" s="324"/>
      <c r="I25" s="324"/>
      <c r="J25" s="358"/>
      <c r="K25" s="326"/>
      <c r="L25" s="325"/>
    </row>
    <row r="26" spans="1:12" thickBot="1">
      <c r="A26" s="639" t="s">
        <v>775</v>
      </c>
      <c r="B26" s="639"/>
      <c r="C26" s="639"/>
      <c r="D26" s="639"/>
      <c r="E26" s="639"/>
      <c r="F26" s="639"/>
      <c r="G26" s="639"/>
      <c r="H26" s="639"/>
      <c r="I26" s="639"/>
      <c r="J26" s="639"/>
      <c r="K26" s="639"/>
      <c r="L26" s="639"/>
    </row>
    <row r="27" spans="1:12" ht="20.25" thickBot="1">
      <c r="A27" s="612" t="s">
        <v>56</v>
      </c>
      <c r="B27" s="612"/>
      <c r="C27" s="612"/>
      <c r="D27" s="612"/>
      <c r="E27" s="612"/>
      <c r="F27" s="612"/>
      <c r="G27" s="612"/>
      <c r="H27" s="612"/>
      <c r="I27" s="612"/>
      <c r="J27" s="612"/>
      <c r="K27" s="613"/>
      <c r="L27" s="120" t="s">
        <v>49</v>
      </c>
    </row>
    <row r="28" spans="1:12">
      <c r="A28" s="612" t="s">
        <v>50</v>
      </c>
      <c r="B28" s="612"/>
      <c r="C28" s="612"/>
      <c r="D28" s="612"/>
      <c r="E28" s="612"/>
      <c r="F28" s="612"/>
      <c r="G28" s="612"/>
      <c r="H28" s="612"/>
      <c r="I28" s="612"/>
      <c r="J28" s="612"/>
      <c r="K28" s="612"/>
      <c r="L28" s="612"/>
    </row>
    <row r="29" spans="1:12">
      <c r="A29" s="612" t="s">
        <v>55</v>
      </c>
      <c r="B29" s="612"/>
      <c r="C29" s="612"/>
      <c r="D29" s="612"/>
      <c r="E29" s="612"/>
      <c r="F29" s="612"/>
      <c r="G29" s="612"/>
      <c r="H29" s="612"/>
      <c r="I29" s="612"/>
      <c r="J29" s="612"/>
      <c r="K29" s="612"/>
      <c r="L29" s="612"/>
    </row>
    <row r="30" spans="1:12" ht="18.75" customHeight="1">
      <c r="A30" s="566" t="s">
        <v>635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14"/>
    </row>
    <row r="31" spans="1:12">
      <c r="A31" s="551" t="s">
        <v>52</v>
      </c>
      <c r="B31" s="117"/>
      <c r="C31" s="117"/>
      <c r="D31" s="117"/>
      <c r="E31" s="244"/>
      <c r="F31" s="119"/>
      <c r="G31" s="119"/>
      <c r="H31" s="119"/>
      <c r="I31" s="119"/>
      <c r="J31" s="116"/>
      <c r="K31" s="116"/>
    </row>
    <row r="32" spans="1:12">
      <c r="A32" s="552"/>
      <c r="B32" s="117" t="s">
        <v>20</v>
      </c>
      <c r="C32" s="117"/>
      <c r="D32" s="117"/>
      <c r="E32" s="244"/>
      <c r="F32" s="119"/>
      <c r="G32" s="119"/>
      <c r="H32" s="119"/>
      <c r="I32" s="119"/>
      <c r="J32" s="116"/>
      <c r="K32" s="116"/>
    </row>
    <row r="33" spans="1:12">
      <c r="A33" s="552"/>
      <c r="B33" s="117" t="s">
        <v>53</v>
      </c>
      <c r="C33" s="117"/>
      <c r="D33" s="117"/>
      <c r="E33" s="244"/>
      <c r="F33" s="119"/>
      <c r="G33" s="119"/>
      <c r="H33" s="119"/>
      <c r="I33" s="119"/>
      <c r="J33" s="116"/>
      <c r="K33" s="116"/>
    </row>
    <row r="34" spans="1:12">
      <c r="A34" s="588" t="s">
        <v>0</v>
      </c>
      <c r="B34" s="590" t="s">
        <v>1</v>
      </c>
      <c r="C34" s="590" t="s">
        <v>2</v>
      </c>
      <c r="D34" s="4" t="s">
        <v>3</v>
      </c>
      <c r="E34" s="592" t="s">
        <v>5</v>
      </c>
      <c r="F34" s="593"/>
      <c r="G34" s="593"/>
      <c r="H34" s="593"/>
      <c r="I34" s="594"/>
      <c r="J34" s="595" t="s">
        <v>10</v>
      </c>
      <c r="K34" s="160" t="s">
        <v>13</v>
      </c>
      <c r="L34" s="360" t="s">
        <v>11</v>
      </c>
    </row>
    <row r="35" spans="1:12" ht="18.75">
      <c r="A35" s="589"/>
      <c r="B35" s="591"/>
      <c r="C35" s="591"/>
      <c r="D35" s="5" t="s">
        <v>4</v>
      </c>
      <c r="E35" s="98" t="s">
        <v>6</v>
      </c>
      <c r="F35" s="55" t="s">
        <v>7</v>
      </c>
      <c r="G35" s="55" t="s">
        <v>8</v>
      </c>
      <c r="H35" s="55" t="s">
        <v>9</v>
      </c>
      <c r="I35" s="55" t="s">
        <v>54</v>
      </c>
      <c r="J35" s="596"/>
      <c r="K35" s="161" t="s">
        <v>14</v>
      </c>
      <c r="L35" s="271" t="s">
        <v>12</v>
      </c>
    </row>
    <row r="36" spans="1:12" ht="183.75" customHeight="1">
      <c r="A36" s="578">
        <v>6</v>
      </c>
      <c r="B36" s="121" t="s">
        <v>620</v>
      </c>
      <c r="C36" s="121" t="s">
        <v>621</v>
      </c>
      <c r="D36" s="121" t="s">
        <v>625</v>
      </c>
      <c r="E36" s="137">
        <v>400000</v>
      </c>
      <c r="F36" s="137">
        <v>400000</v>
      </c>
      <c r="G36" s="137" t="s">
        <v>16</v>
      </c>
      <c r="H36" s="137" t="s">
        <v>16</v>
      </c>
      <c r="I36" s="137" t="s">
        <v>16</v>
      </c>
      <c r="J36" s="247" t="s">
        <v>391</v>
      </c>
      <c r="K36" s="121" t="s">
        <v>626</v>
      </c>
      <c r="L36" s="126" t="s">
        <v>40</v>
      </c>
    </row>
    <row r="37" spans="1:12" ht="84" customHeight="1">
      <c r="A37" s="183">
        <v>7</v>
      </c>
      <c r="B37" s="121" t="s">
        <v>627</v>
      </c>
      <c r="C37" s="121" t="s">
        <v>630</v>
      </c>
      <c r="D37" s="121" t="s">
        <v>628</v>
      </c>
      <c r="E37" s="137" t="s">
        <v>16</v>
      </c>
      <c r="F37" s="137" t="s">
        <v>42</v>
      </c>
      <c r="G37" s="137">
        <v>150000</v>
      </c>
      <c r="H37" s="3" t="s">
        <v>16</v>
      </c>
      <c r="I37" s="3" t="s">
        <v>16</v>
      </c>
      <c r="J37" s="247" t="s">
        <v>391</v>
      </c>
      <c r="K37" s="121" t="s">
        <v>629</v>
      </c>
      <c r="L37" s="126" t="s">
        <v>40</v>
      </c>
    </row>
    <row r="38" spans="1:12" ht="58.5">
      <c r="A38" s="560">
        <v>8</v>
      </c>
      <c r="B38" s="258" t="s">
        <v>631</v>
      </c>
      <c r="C38" s="258" t="s">
        <v>632</v>
      </c>
      <c r="D38" s="258" t="s">
        <v>633</v>
      </c>
      <c r="E38" s="142" t="s">
        <v>16</v>
      </c>
      <c r="F38" s="142">
        <v>400000</v>
      </c>
      <c r="G38" s="142" t="s">
        <v>16</v>
      </c>
      <c r="H38" s="148" t="s">
        <v>16</v>
      </c>
      <c r="I38" s="148" t="s">
        <v>16</v>
      </c>
      <c r="J38" s="476" t="s">
        <v>391</v>
      </c>
      <c r="K38" s="258" t="s">
        <v>634</v>
      </c>
      <c r="L38" s="477" t="s">
        <v>40</v>
      </c>
    </row>
    <row r="39" spans="1:12" s="479" customFormat="1">
      <c r="A39" s="482"/>
      <c r="B39" s="483"/>
      <c r="C39" s="484"/>
      <c r="D39" s="484"/>
      <c r="E39" s="485"/>
      <c r="F39" s="485"/>
      <c r="G39" s="485"/>
      <c r="H39" s="486"/>
      <c r="I39" s="486"/>
      <c r="J39" s="487"/>
      <c r="K39" s="487"/>
      <c r="L39" s="487"/>
    </row>
    <row r="40" spans="1:12" ht="20.25" thickBot="1">
      <c r="A40" s="637" t="s">
        <v>776</v>
      </c>
      <c r="B40" s="637"/>
      <c r="C40" s="637"/>
      <c r="D40" s="637"/>
      <c r="E40" s="637"/>
      <c r="F40" s="637"/>
      <c r="G40" s="637"/>
      <c r="H40" s="637"/>
      <c r="I40" s="637"/>
      <c r="J40" s="637"/>
      <c r="K40" s="637"/>
      <c r="L40" s="637"/>
    </row>
    <row r="41" spans="1:12" ht="20.25" thickBot="1">
      <c r="A41" s="612" t="s">
        <v>56</v>
      </c>
      <c r="B41" s="612"/>
      <c r="C41" s="612"/>
      <c r="D41" s="612"/>
      <c r="E41" s="612"/>
      <c r="F41" s="612"/>
      <c r="G41" s="612"/>
      <c r="H41" s="612"/>
      <c r="I41" s="612"/>
      <c r="J41" s="612"/>
      <c r="K41" s="613"/>
      <c r="L41" s="120" t="s">
        <v>49</v>
      </c>
    </row>
    <row r="42" spans="1:12">
      <c r="A42" s="612" t="s">
        <v>50</v>
      </c>
      <c r="B42" s="612"/>
      <c r="C42" s="612"/>
      <c r="D42" s="612"/>
      <c r="E42" s="612"/>
      <c r="F42" s="612"/>
      <c r="G42" s="612"/>
      <c r="H42" s="612"/>
      <c r="I42" s="612"/>
      <c r="J42" s="612"/>
      <c r="K42" s="612"/>
      <c r="L42" s="612"/>
    </row>
    <row r="43" spans="1:12">
      <c r="A43" s="612" t="s">
        <v>55</v>
      </c>
      <c r="B43" s="612"/>
      <c r="C43" s="612"/>
      <c r="D43" s="612"/>
      <c r="E43" s="612"/>
      <c r="F43" s="612"/>
      <c r="G43" s="612"/>
      <c r="H43" s="612"/>
      <c r="I43" s="612"/>
      <c r="J43" s="612"/>
      <c r="K43" s="612"/>
      <c r="L43" s="612"/>
    </row>
    <row r="44" spans="1:12" ht="18.75" customHeight="1">
      <c r="A44" s="566" t="s">
        <v>635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14"/>
    </row>
    <row r="45" spans="1:12">
      <c r="A45" s="551" t="s">
        <v>52</v>
      </c>
      <c r="B45" s="117"/>
      <c r="C45" s="117"/>
      <c r="D45" s="117"/>
      <c r="E45" s="474"/>
      <c r="F45" s="119"/>
      <c r="G45" s="119"/>
      <c r="H45" s="119"/>
      <c r="I45" s="119"/>
      <c r="J45" s="116"/>
      <c r="K45" s="116"/>
      <c r="L45" s="474"/>
    </row>
    <row r="46" spans="1:12">
      <c r="A46" s="552"/>
      <c r="B46" s="117" t="s">
        <v>20</v>
      </c>
      <c r="C46" s="117"/>
      <c r="D46" s="117"/>
      <c r="E46" s="474"/>
      <c r="F46" s="119"/>
      <c r="G46" s="119"/>
      <c r="H46" s="119"/>
      <c r="I46" s="119"/>
      <c r="J46" s="116"/>
      <c r="K46" s="116"/>
      <c r="L46" s="474"/>
    </row>
    <row r="47" spans="1:12">
      <c r="A47" s="552"/>
      <c r="B47" s="117" t="s">
        <v>53</v>
      </c>
      <c r="C47" s="117"/>
      <c r="D47" s="117"/>
      <c r="E47" s="474"/>
      <c r="F47" s="119"/>
      <c r="G47" s="119"/>
      <c r="H47" s="119"/>
      <c r="I47" s="119"/>
      <c r="J47" s="116"/>
      <c r="K47" s="116"/>
      <c r="L47" s="474"/>
    </row>
    <row r="48" spans="1:12">
      <c r="A48" s="588" t="s">
        <v>0</v>
      </c>
      <c r="B48" s="590" t="s">
        <v>1</v>
      </c>
      <c r="C48" s="590" t="s">
        <v>2</v>
      </c>
      <c r="D48" s="4" t="s">
        <v>3</v>
      </c>
      <c r="E48" s="592" t="s">
        <v>5</v>
      </c>
      <c r="F48" s="593"/>
      <c r="G48" s="593"/>
      <c r="H48" s="593"/>
      <c r="I48" s="594"/>
      <c r="J48" s="595" t="s">
        <v>10</v>
      </c>
      <c r="K48" s="160" t="s">
        <v>13</v>
      </c>
      <c r="L48" s="360" t="s">
        <v>11</v>
      </c>
    </row>
    <row r="49" spans="1:12" ht="18.75">
      <c r="A49" s="589"/>
      <c r="B49" s="591"/>
      <c r="C49" s="591"/>
      <c r="D49" s="5" t="s">
        <v>4</v>
      </c>
      <c r="E49" s="98" t="s">
        <v>6</v>
      </c>
      <c r="F49" s="55" t="s">
        <v>7</v>
      </c>
      <c r="G49" s="55" t="s">
        <v>8</v>
      </c>
      <c r="H49" s="55" t="s">
        <v>9</v>
      </c>
      <c r="I49" s="55" t="s">
        <v>54</v>
      </c>
      <c r="J49" s="596"/>
      <c r="K49" s="161" t="s">
        <v>14</v>
      </c>
      <c r="L49" s="271" t="s">
        <v>12</v>
      </c>
    </row>
    <row r="50" spans="1:12" ht="158.25" customHeight="1">
      <c r="A50" s="351">
        <v>9</v>
      </c>
      <c r="B50" s="222" t="s">
        <v>813</v>
      </c>
      <c r="C50" s="121" t="s">
        <v>814</v>
      </c>
      <c r="D50" s="121" t="s">
        <v>817</v>
      </c>
      <c r="E50" s="122" t="s">
        <v>16</v>
      </c>
      <c r="F50" s="137">
        <v>95000</v>
      </c>
      <c r="G50" s="137">
        <v>95000</v>
      </c>
      <c r="H50" s="137" t="s">
        <v>16</v>
      </c>
      <c r="I50" s="137" t="s">
        <v>16</v>
      </c>
      <c r="J50" s="226" t="s">
        <v>225</v>
      </c>
      <c r="K50" s="225" t="s">
        <v>815</v>
      </c>
      <c r="L50" s="126" t="s">
        <v>40</v>
      </c>
    </row>
    <row r="51" spans="1:12" ht="180.75" customHeight="1">
      <c r="A51" s="580">
        <v>10</v>
      </c>
      <c r="B51" s="211" t="s">
        <v>816</v>
      </c>
      <c r="C51" s="211" t="s">
        <v>818</v>
      </c>
      <c r="D51" s="211" t="s">
        <v>828</v>
      </c>
      <c r="E51" s="122" t="s">
        <v>16</v>
      </c>
      <c r="F51" s="3">
        <v>1500000</v>
      </c>
      <c r="G51" s="3">
        <v>1500000</v>
      </c>
      <c r="H51" s="231">
        <v>1500000</v>
      </c>
      <c r="I51" s="231">
        <v>1500000</v>
      </c>
      <c r="J51" s="211" t="s">
        <v>819</v>
      </c>
      <c r="K51" s="232" t="s">
        <v>820</v>
      </c>
      <c r="L51" s="126" t="s">
        <v>40</v>
      </c>
    </row>
    <row r="52" spans="1:12" ht="20.25" thickBot="1">
      <c r="A52" s="637" t="s">
        <v>777</v>
      </c>
      <c r="B52" s="637"/>
      <c r="C52" s="637"/>
      <c r="D52" s="637"/>
      <c r="E52" s="637"/>
      <c r="F52" s="637"/>
      <c r="G52" s="637"/>
      <c r="H52" s="637"/>
      <c r="I52" s="637"/>
      <c r="J52" s="637"/>
      <c r="K52" s="637"/>
      <c r="L52" s="637"/>
    </row>
    <row r="53" spans="1:12" ht="20.25" thickBot="1">
      <c r="A53" s="612" t="s">
        <v>56</v>
      </c>
      <c r="B53" s="612"/>
      <c r="C53" s="612"/>
      <c r="D53" s="612"/>
      <c r="E53" s="612"/>
      <c r="F53" s="612"/>
      <c r="G53" s="612"/>
      <c r="H53" s="612"/>
      <c r="I53" s="612"/>
      <c r="J53" s="612"/>
      <c r="K53" s="613"/>
      <c r="L53" s="120" t="s">
        <v>49</v>
      </c>
    </row>
    <row r="54" spans="1:12">
      <c r="A54" s="612" t="s">
        <v>50</v>
      </c>
      <c r="B54" s="612"/>
      <c r="C54" s="612"/>
      <c r="D54" s="612"/>
      <c r="E54" s="612"/>
      <c r="F54" s="612"/>
      <c r="G54" s="612"/>
      <c r="H54" s="612"/>
      <c r="I54" s="612"/>
      <c r="J54" s="612"/>
      <c r="K54" s="612"/>
      <c r="L54" s="612"/>
    </row>
    <row r="55" spans="1:12">
      <c r="A55" s="612" t="s">
        <v>55</v>
      </c>
      <c r="B55" s="612"/>
      <c r="C55" s="612"/>
      <c r="D55" s="612"/>
      <c r="E55" s="612"/>
      <c r="F55" s="612"/>
      <c r="G55" s="612"/>
      <c r="H55" s="612"/>
      <c r="I55" s="612"/>
      <c r="J55" s="612"/>
      <c r="K55" s="612"/>
      <c r="L55" s="612"/>
    </row>
    <row r="56" spans="1:12" ht="18.75" customHeight="1">
      <c r="A56" s="566" t="s">
        <v>635</v>
      </c>
      <c r="B56" s="350"/>
      <c r="C56" s="350"/>
      <c r="D56" s="350"/>
      <c r="E56" s="350"/>
      <c r="F56" s="350"/>
      <c r="G56" s="350"/>
      <c r="H56" s="350"/>
      <c r="I56" s="350"/>
      <c r="J56" s="350"/>
      <c r="K56" s="350"/>
      <c r="L56" s="314"/>
    </row>
    <row r="57" spans="1:12">
      <c r="A57" s="551" t="s">
        <v>52</v>
      </c>
      <c r="B57" s="117"/>
      <c r="C57" s="117"/>
      <c r="D57" s="117"/>
      <c r="E57" s="475"/>
      <c r="F57" s="119"/>
      <c r="G57" s="119"/>
      <c r="H57" s="119"/>
      <c r="I57" s="119"/>
      <c r="J57" s="116"/>
      <c r="K57" s="116"/>
      <c r="L57" s="475"/>
    </row>
    <row r="58" spans="1:12">
      <c r="A58" s="552"/>
      <c r="B58" s="117" t="s">
        <v>20</v>
      </c>
      <c r="C58" s="117"/>
      <c r="D58" s="117"/>
      <c r="E58" s="475"/>
      <c r="F58" s="119"/>
      <c r="G58" s="119"/>
      <c r="H58" s="119"/>
      <c r="I58" s="119"/>
      <c r="J58" s="116"/>
      <c r="K58" s="116"/>
      <c r="L58" s="475"/>
    </row>
    <row r="59" spans="1:12">
      <c r="A59" s="552"/>
      <c r="B59" s="117" t="s">
        <v>53</v>
      </c>
      <c r="C59" s="117"/>
      <c r="D59" s="117"/>
      <c r="E59" s="475"/>
      <c r="F59" s="119"/>
      <c r="G59" s="119"/>
      <c r="H59" s="119"/>
      <c r="I59" s="119"/>
      <c r="J59" s="116"/>
      <c r="K59" s="116"/>
      <c r="L59" s="475"/>
    </row>
    <row r="60" spans="1:12">
      <c r="A60" s="588" t="s">
        <v>0</v>
      </c>
      <c r="B60" s="590" t="s">
        <v>1</v>
      </c>
      <c r="C60" s="590" t="s">
        <v>2</v>
      </c>
      <c r="D60" s="4" t="s">
        <v>3</v>
      </c>
      <c r="E60" s="592" t="s">
        <v>5</v>
      </c>
      <c r="F60" s="593"/>
      <c r="G60" s="593"/>
      <c r="H60" s="593"/>
      <c r="I60" s="594"/>
      <c r="J60" s="595" t="s">
        <v>10</v>
      </c>
      <c r="K60" s="160" t="s">
        <v>13</v>
      </c>
      <c r="L60" s="360" t="s">
        <v>11</v>
      </c>
    </row>
    <row r="61" spans="1:12" ht="18.75">
      <c r="A61" s="589"/>
      <c r="B61" s="591"/>
      <c r="C61" s="591"/>
      <c r="D61" s="5" t="s">
        <v>4</v>
      </c>
      <c r="E61" s="98" t="s">
        <v>6</v>
      </c>
      <c r="F61" s="55" t="s">
        <v>7</v>
      </c>
      <c r="G61" s="55" t="s">
        <v>8</v>
      </c>
      <c r="H61" s="55" t="s">
        <v>9</v>
      </c>
      <c r="I61" s="55" t="s">
        <v>54</v>
      </c>
      <c r="J61" s="596"/>
      <c r="K61" s="161" t="s">
        <v>14</v>
      </c>
      <c r="L61" s="271" t="s">
        <v>12</v>
      </c>
    </row>
    <row r="62" spans="1:12" ht="136.5">
      <c r="A62" s="580">
        <v>11</v>
      </c>
      <c r="B62" s="211" t="s">
        <v>822</v>
      </c>
      <c r="C62" s="211" t="s">
        <v>821</v>
      </c>
      <c r="D62" s="211" t="s">
        <v>829</v>
      </c>
      <c r="E62" s="122" t="s">
        <v>16</v>
      </c>
      <c r="F62" s="137">
        <v>300000</v>
      </c>
      <c r="G62" s="137">
        <v>300000</v>
      </c>
      <c r="H62" s="122" t="s">
        <v>16</v>
      </c>
      <c r="I62" s="122" t="s">
        <v>16</v>
      </c>
      <c r="J62" s="480" t="s">
        <v>382</v>
      </c>
      <c r="K62" s="481" t="s">
        <v>823</v>
      </c>
      <c r="L62" s="122" t="s">
        <v>40</v>
      </c>
    </row>
    <row r="63" spans="1:12" s="295" customFormat="1">
      <c r="A63" s="336" t="s">
        <v>19</v>
      </c>
      <c r="B63" s="337" t="s">
        <v>824</v>
      </c>
      <c r="C63" s="338" t="s">
        <v>16</v>
      </c>
      <c r="D63" s="338" t="s">
        <v>16</v>
      </c>
      <c r="E63" s="347">
        <f>SUM(E23+E24+E36)</f>
        <v>850000</v>
      </c>
      <c r="F63" s="347">
        <f>SUM(F62+F51+F50+F38+F36+F24+F23+F22+F11+F10)</f>
        <v>3840000</v>
      </c>
      <c r="G63" s="347">
        <f>SUM(G62+G51+G50+G37+G24+G23+G22+G11+G10)</f>
        <v>3190000</v>
      </c>
      <c r="H63" s="339">
        <f>SUM(H51+H24+H23)</f>
        <v>1950000</v>
      </c>
      <c r="I63" s="339">
        <f>SUM(I51+I24)</f>
        <v>1550000</v>
      </c>
      <c r="J63" s="340" t="s">
        <v>16</v>
      </c>
      <c r="K63" s="340" t="s">
        <v>16</v>
      </c>
      <c r="L63" s="340" t="s">
        <v>16</v>
      </c>
    </row>
    <row r="64" spans="1:12">
      <c r="A64" s="552"/>
      <c r="B64" s="474"/>
      <c r="C64" s="474"/>
      <c r="D64" s="474"/>
      <c r="E64" s="474"/>
      <c r="F64" s="474"/>
      <c r="G64" s="474"/>
      <c r="H64" s="474"/>
      <c r="I64" s="474"/>
      <c r="J64" s="474"/>
      <c r="K64" s="474"/>
      <c r="L64" s="474"/>
    </row>
    <row r="65" spans="1:12">
      <c r="A65" s="552"/>
      <c r="B65" s="474"/>
      <c r="C65" s="474"/>
      <c r="D65" s="474"/>
      <c r="E65" s="474"/>
      <c r="F65" s="474"/>
      <c r="G65" s="474"/>
      <c r="H65" s="474"/>
      <c r="I65" s="474"/>
      <c r="J65" s="474"/>
      <c r="K65" s="474"/>
      <c r="L65" s="474"/>
    </row>
    <row r="66" spans="1:12">
      <c r="A66" s="552"/>
      <c r="B66" s="474"/>
      <c r="C66" s="474"/>
      <c r="D66" s="474"/>
      <c r="E66" s="474"/>
      <c r="F66" s="474"/>
      <c r="G66" s="474"/>
      <c r="H66" s="474"/>
      <c r="I66" s="474"/>
      <c r="J66" s="474"/>
      <c r="K66" s="474"/>
      <c r="L66" s="474"/>
    </row>
    <row r="67" spans="1:12">
      <c r="A67" s="552"/>
      <c r="B67" s="474"/>
      <c r="C67" s="474"/>
      <c r="D67" s="474"/>
      <c r="E67" s="474"/>
      <c r="F67" s="474"/>
      <c r="G67" s="474"/>
      <c r="H67" s="474"/>
      <c r="I67" s="474"/>
      <c r="J67" s="474"/>
      <c r="K67" s="474"/>
      <c r="L67" s="474"/>
    </row>
    <row r="68" spans="1:12">
      <c r="A68" s="552"/>
      <c r="B68" s="474"/>
      <c r="C68" s="474"/>
      <c r="D68" s="474"/>
      <c r="E68" s="474"/>
      <c r="F68" s="474"/>
      <c r="G68" s="474"/>
      <c r="H68" s="474"/>
      <c r="I68" s="474"/>
      <c r="J68" s="474"/>
      <c r="K68" s="474"/>
      <c r="L68" s="474"/>
    </row>
    <row r="69" spans="1:12">
      <c r="A69" s="552"/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</row>
    <row r="70" spans="1:12">
      <c r="A70" s="552"/>
      <c r="B70" s="474"/>
      <c r="C70" s="474"/>
      <c r="D70" s="474"/>
      <c r="E70" s="474"/>
      <c r="F70" s="474"/>
      <c r="G70" s="474"/>
      <c r="H70" s="474"/>
      <c r="I70" s="474"/>
      <c r="J70" s="474"/>
      <c r="K70" s="474"/>
      <c r="L70" s="474"/>
    </row>
    <row r="71" spans="1:12">
      <c r="A71" s="552"/>
      <c r="B71" s="474"/>
      <c r="C71" s="474"/>
      <c r="D71" s="474"/>
      <c r="E71" s="474"/>
      <c r="F71" s="474"/>
      <c r="G71" s="474"/>
      <c r="H71" s="474"/>
      <c r="I71" s="474"/>
      <c r="J71" s="474"/>
      <c r="K71" s="474"/>
      <c r="L71" s="474"/>
    </row>
    <row r="72" spans="1:12">
      <c r="A72" s="552"/>
      <c r="B72" s="474"/>
      <c r="C72" s="474"/>
      <c r="D72" s="474"/>
      <c r="E72" s="474"/>
      <c r="F72" s="474"/>
      <c r="G72" s="474"/>
      <c r="H72" s="474"/>
      <c r="I72" s="474"/>
      <c r="J72" s="474"/>
      <c r="K72" s="474"/>
      <c r="L72" s="474"/>
    </row>
    <row r="73" spans="1:12">
      <c r="A73" s="552"/>
      <c r="B73" s="474"/>
      <c r="C73" s="474"/>
      <c r="D73" s="474"/>
      <c r="E73" s="474"/>
      <c r="F73" s="474"/>
      <c r="G73" s="474"/>
      <c r="H73" s="474"/>
      <c r="I73" s="474"/>
      <c r="J73" s="474"/>
      <c r="K73" s="474"/>
      <c r="L73" s="474"/>
    </row>
    <row r="74" spans="1:12" ht="20.25" thickBot="1">
      <c r="A74" s="637" t="s">
        <v>778</v>
      </c>
      <c r="B74" s="637"/>
      <c r="C74" s="637"/>
      <c r="D74" s="637"/>
      <c r="E74" s="637"/>
      <c r="F74" s="637"/>
      <c r="G74" s="637"/>
      <c r="H74" s="637"/>
      <c r="I74" s="637"/>
      <c r="J74" s="637"/>
      <c r="K74" s="637"/>
      <c r="L74" s="637"/>
    </row>
    <row r="75" spans="1:12" ht="20.25" thickBot="1">
      <c r="A75" s="612" t="s">
        <v>56</v>
      </c>
      <c r="B75" s="612"/>
      <c r="C75" s="612"/>
      <c r="D75" s="612"/>
      <c r="E75" s="612"/>
      <c r="F75" s="612"/>
      <c r="G75" s="612"/>
      <c r="H75" s="612"/>
      <c r="I75" s="612"/>
      <c r="J75" s="612"/>
      <c r="K75" s="613"/>
      <c r="L75" s="120" t="s">
        <v>49</v>
      </c>
    </row>
    <row r="76" spans="1:12">
      <c r="A76" s="612" t="s">
        <v>50</v>
      </c>
      <c r="B76" s="612"/>
      <c r="C76" s="612"/>
      <c r="D76" s="612"/>
      <c r="E76" s="612"/>
      <c r="F76" s="612"/>
      <c r="G76" s="612"/>
      <c r="H76" s="612"/>
      <c r="I76" s="612"/>
      <c r="J76" s="612"/>
      <c r="K76" s="612"/>
      <c r="L76" s="612"/>
    </row>
    <row r="77" spans="1:12">
      <c r="A77" s="612" t="s">
        <v>55</v>
      </c>
      <c r="B77" s="612"/>
      <c r="C77" s="612"/>
      <c r="D77" s="612"/>
      <c r="E77" s="612"/>
      <c r="F77" s="612"/>
      <c r="G77" s="612"/>
      <c r="H77" s="612"/>
      <c r="I77" s="612"/>
      <c r="J77" s="612"/>
      <c r="K77" s="612"/>
      <c r="L77" s="612"/>
    </row>
    <row r="78" spans="1:12" ht="18.75" customHeight="1">
      <c r="A78" s="566" t="s">
        <v>635</v>
      </c>
      <c r="B78" s="350"/>
      <c r="C78" s="350"/>
      <c r="D78" s="350"/>
      <c r="E78" s="350"/>
      <c r="F78" s="350"/>
      <c r="G78" s="350"/>
      <c r="H78" s="350"/>
      <c r="I78" s="350"/>
      <c r="J78" s="350"/>
      <c r="K78" s="350"/>
      <c r="L78" s="314"/>
    </row>
    <row r="79" spans="1:12">
      <c r="A79" s="551" t="s">
        <v>52</v>
      </c>
      <c r="B79" s="117"/>
      <c r="C79" s="117"/>
      <c r="D79" s="117"/>
      <c r="E79" s="244"/>
      <c r="F79" s="119"/>
      <c r="G79" s="119"/>
      <c r="H79" s="119"/>
      <c r="I79" s="119"/>
      <c r="J79" s="116"/>
      <c r="K79" s="116"/>
    </row>
    <row r="80" spans="1:12">
      <c r="A80" s="552"/>
      <c r="B80" s="117" t="s">
        <v>20</v>
      </c>
      <c r="C80" s="117"/>
      <c r="D80" s="117"/>
      <c r="E80" s="244"/>
      <c r="F80" s="119"/>
      <c r="G80" s="119"/>
      <c r="H80" s="119"/>
      <c r="I80" s="119"/>
      <c r="J80" s="116"/>
      <c r="K80" s="116"/>
    </row>
    <row r="81" spans="1:12">
      <c r="A81" s="552"/>
      <c r="B81" s="117" t="s">
        <v>643</v>
      </c>
      <c r="C81" s="117"/>
      <c r="D81" s="117"/>
      <c r="E81" s="244"/>
      <c r="F81" s="119"/>
      <c r="G81" s="119"/>
      <c r="H81" s="119"/>
      <c r="I81" s="119"/>
      <c r="J81" s="116"/>
      <c r="K81" s="116"/>
    </row>
    <row r="82" spans="1:12">
      <c r="A82" s="588" t="s">
        <v>0</v>
      </c>
      <c r="B82" s="590" t="s">
        <v>1</v>
      </c>
      <c r="C82" s="590" t="s">
        <v>2</v>
      </c>
      <c r="D82" s="4" t="s">
        <v>3</v>
      </c>
      <c r="E82" s="592" t="s">
        <v>5</v>
      </c>
      <c r="F82" s="593"/>
      <c r="G82" s="593"/>
      <c r="H82" s="593"/>
      <c r="I82" s="594"/>
      <c r="J82" s="595" t="s">
        <v>10</v>
      </c>
      <c r="K82" s="160" t="s">
        <v>13</v>
      </c>
      <c r="L82" s="360" t="s">
        <v>11</v>
      </c>
    </row>
    <row r="83" spans="1:12" ht="18.75">
      <c r="A83" s="589"/>
      <c r="B83" s="591"/>
      <c r="C83" s="591"/>
      <c r="D83" s="5" t="s">
        <v>4</v>
      </c>
      <c r="E83" s="98" t="s">
        <v>6</v>
      </c>
      <c r="F83" s="55" t="s">
        <v>7</v>
      </c>
      <c r="G83" s="55" t="s">
        <v>8</v>
      </c>
      <c r="H83" s="55" t="s">
        <v>9</v>
      </c>
      <c r="I83" s="55" t="s">
        <v>54</v>
      </c>
      <c r="J83" s="596"/>
      <c r="K83" s="161" t="s">
        <v>14</v>
      </c>
      <c r="L83" s="271" t="s">
        <v>12</v>
      </c>
    </row>
    <row r="84" spans="1:12" s="295" customFormat="1" ht="195">
      <c r="A84" s="351">
        <v>1</v>
      </c>
      <c r="B84" s="176" t="s">
        <v>614</v>
      </c>
      <c r="C84" s="359" t="s">
        <v>615</v>
      </c>
      <c r="D84" s="359" t="s">
        <v>638</v>
      </c>
      <c r="E84" s="259">
        <v>20000</v>
      </c>
      <c r="F84" s="259">
        <v>20000</v>
      </c>
      <c r="G84" s="259">
        <v>20000</v>
      </c>
      <c r="H84" s="259">
        <v>20000</v>
      </c>
      <c r="I84" s="259">
        <v>20000</v>
      </c>
      <c r="J84" s="201" t="s">
        <v>361</v>
      </c>
      <c r="K84" s="176" t="s">
        <v>637</v>
      </c>
      <c r="L84" s="134" t="s">
        <v>43</v>
      </c>
    </row>
    <row r="85" spans="1:12" ht="144.75" customHeight="1">
      <c r="A85" s="134">
        <v>2</v>
      </c>
      <c r="B85" s="121" t="s">
        <v>644</v>
      </c>
      <c r="C85" s="121" t="s">
        <v>639</v>
      </c>
      <c r="D85" s="121" t="s">
        <v>645</v>
      </c>
      <c r="E85" s="259">
        <v>200000</v>
      </c>
      <c r="F85" s="259">
        <v>200000</v>
      </c>
      <c r="G85" s="259">
        <v>200000</v>
      </c>
      <c r="H85" s="259">
        <v>200000</v>
      </c>
      <c r="I85" s="259">
        <v>200000</v>
      </c>
      <c r="J85" s="247" t="s">
        <v>361</v>
      </c>
      <c r="K85" s="121" t="s">
        <v>640</v>
      </c>
      <c r="L85" s="126" t="s">
        <v>43</v>
      </c>
    </row>
    <row r="86" spans="1:12" ht="20.25" thickBot="1">
      <c r="A86" s="637" t="s">
        <v>779</v>
      </c>
      <c r="B86" s="637"/>
      <c r="C86" s="637"/>
      <c r="D86" s="637"/>
      <c r="E86" s="637"/>
      <c r="F86" s="637"/>
      <c r="G86" s="637"/>
      <c r="H86" s="637"/>
      <c r="I86" s="637"/>
      <c r="J86" s="637"/>
      <c r="K86" s="637"/>
      <c r="L86" s="637"/>
    </row>
    <row r="87" spans="1:12" ht="20.25" thickBot="1">
      <c r="A87" s="612" t="s">
        <v>56</v>
      </c>
      <c r="B87" s="612"/>
      <c r="C87" s="612"/>
      <c r="D87" s="612"/>
      <c r="E87" s="612"/>
      <c r="F87" s="612"/>
      <c r="G87" s="612"/>
      <c r="H87" s="612"/>
      <c r="I87" s="612"/>
      <c r="J87" s="612"/>
      <c r="K87" s="613"/>
      <c r="L87" s="120" t="s">
        <v>49</v>
      </c>
    </row>
    <row r="88" spans="1:12">
      <c r="A88" s="612" t="s">
        <v>50</v>
      </c>
      <c r="B88" s="612"/>
      <c r="C88" s="612"/>
      <c r="D88" s="612"/>
      <c r="E88" s="612"/>
      <c r="F88" s="612"/>
      <c r="G88" s="612"/>
      <c r="H88" s="612"/>
      <c r="I88" s="612"/>
      <c r="J88" s="612"/>
      <c r="K88" s="612"/>
      <c r="L88" s="612"/>
    </row>
    <row r="89" spans="1:12">
      <c r="A89" s="612" t="s">
        <v>55</v>
      </c>
      <c r="B89" s="612"/>
      <c r="C89" s="612"/>
      <c r="D89" s="612"/>
      <c r="E89" s="612"/>
      <c r="F89" s="612"/>
      <c r="G89" s="612"/>
      <c r="H89" s="612"/>
      <c r="I89" s="612"/>
      <c r="J89" s="612"/>
      <c r="K89" s="612"/>
      <c r="L89" s="612"/>
    </row>
    <row r="90" spans="1:12" ht="18.75" customHeight="1">
      <c r="A90" s="566" t="s">
        <v>635</v>
      </c>
      <c r="B90" s="350"/>
      <c r="C90" s="350"/>
      <c r="D90" s="350"/>
      <c r="E90" s="350"/>
      <c r="F90" s="350"/>
      <c r="G90" s="350"/>
      <c r="H90" s="350"/>
      <c r="I90" s="350"/>
      <c r="J90" s="350"/>
      <c r="K90" s="350"/>
      <c r="L90" s="314"/>
    </row>
    <row r="91" spans="1:12">
      <c r="A91" s="551" t="s">
        <v>52</v>
      </c>
      <c r="B91" s="117"/>
      <c r="C91" s="117"/>
      <c r="D91" s="117"/>
      <c r="E91" s="244"/>
      <c r="F91" s="119"/>
      <c r="G91" s="119"/>
      <c r="H91" s="119"/>
      <c r="I91" s="119"/>
      <c r="J91" s="116"/>
      <c r="K91" s="116"/>
    </row>
    <row r="92" spans="1:12">
      <c r="A92" s="552"/>
      <c r="B92" s="117" t="s">
        <v>20</v>
      </c>
      <c r="C92" s="117"/>
      <c r="D92" s="117"/>
      <c r="E92" s="244"/>
      <c r="F92" s="119"/>
      <c r="G92" s="119"/>
      <c r="H92" s="119"/>
      <c r="I92" s="119"/>
      <c r="J92" s="116"/>
      <c r="K92" s="116"/>
    </row>
    <row r="93" spans="1:12">
      <c r="A93" s="552"/>
      <c r="B93" s="117" t="s">
        <v>642</v>
      </c>
      <c r="C93" s="117"/>
      <c r="D93" s="117"/>
      <c r="E93" s="244"/>
      <c r="F93" s="119"/>
      <c r="G93" s="119"/>
      <c r="H93" s="119"/>
      <c r="I93" s="119"/>
      <c r="J93" s="116"/>
      <c r="K93" s="116"/>
    </row>
    <row r="94" spans="1:12">
      <c r="A94" s="588" t="s">
        <v>0</v>
      </c>
      <c r="B94" s="590" t="s">
        <v>1</v>
      </c>
      <c r="C94" s="590" t="s">
        <v>2</v>
      </c>
      <c r="D94" s="4" t="s">
        <v>3</v>
      </c>
      <c r="E94" s="592" t="s">
        <v>5</v>
      </c>
      <c r="F94" s="593"/>
      <c r="G94" s="593"/>
      <c r="H94" s="593"/>
      <c r="I94" s="594"/>
      <c r="J94" s="595" t="s">
        <v>10</v>
      </c>
      <c r="K94" s="160" t="s">
        <v>13</v>
      </c>
      <c r="L94" s="360" t="s">
        <v>11</v>
      </c>
    </row>
    <row r="95" spans="1:12" ht="18.75">
      <c r="A95" s="589"/>
      <c r="B95" s="591"/>
      <c r="C95" s="591"/>
      <c r="D95" s="5" t="s">
        <v>4</v>
      </c>
      <c r="E95" s="98" t="s">
        <v>6</v>
      </c>
      <c r="F95" s="55" t="s">
        <v>7</v>
      </c>
      <c r="G95" s="55" t="s">
        <v>8</v>
      </c>
      <c r="H95" s="55" t="s">
        <v>9</v>
      </c>
      <c r="I95" s="55" t="s">
        <v>54</v>
      </c>
      <c r="J95" s="596"/>
      <c r="K95" s="161" t="s">
        <v>14</v>
      </c>
      <c r="L95" s="271" t="s">
        <v>12</v>
      </c>
    </row>
    <row r="96" spans="1:12" ht="141" customHeight="1">
      <c r="A96" s="351">
        <v>3</v>
      </c>
      <c r="B96" s="121" t="s">
        <v>646</v>
      </c>
      <c r="C96" s="121" t="s">
        <v>647</v>
      </c>
      <c r="D96" s="121" t="s">
        <v>648</v>
      </c>
      <c r="E96" s="137">
        <v>50000</v>
      </c>
      <c r="F96" s="137">
        <v>30000</v>
      </c>
      <c r="G96" s="137">
        <v>30000</v>
      </c>
      <c r="H96" s="137">
        <v>30000</v>
      </c>
      <c r="I96" s="137">
        <v>30000</v>
      </c>
      <c r="J96" s="249" t="s">
        <v>361</v>
      </c>
      <c r="K96" s="176" t="s">
        <v>649</v>
      </c>
      <c r="L96" s="126" t="s">
        <v>43</v>
      </c>
    </row>
    <row r="97" spans="1:12" ht="179.25" customHeight="1">
      <c r="A97" s="351">
        <v>4</v>
      </c>
      <c r="B97" s="121" t="s">
        <v>652</v>
      </c>
      <c r="C97" s="121" t="s">
        <v>650</v>
      </c>
      <c r="D97" s="121" t="s">
        <v>651</v>
      </c>
      <c r="E97" s="3">
        <v>240000</v>
      </c>
      <c r="F97" s="3">
        <v>240000</v>
      </c>
      <c r="G97" s="3">
        <v>240000</v>
      </c>
      <c r="H97" s="3">
        <v>240000</v>
      </c>
      <c r="I97" s="3">
        <v>240000</v>
      </c>
      <c r="J97" s="127" t="s">
        <v>653</v>
      </c>
      <c r="K97" s="121" t="s">
        <v>654</v>
      </c>
      <c r="L97" s="126" t="s">
        <v>655</v>
      </c>
    </row>
    <row r="98" spans="1:12" ht="19.5" customHeight="1">
      <c r="A98" s="624" t="s">
        <v>780</v>
      </c>
      <c r="B98" s="624"/>
      <c r="C98" s="624"/>
      <c r="D98" s="624"/>
      <c r="E98" s="624"/>
      <c r="F98" s="624"/>
      <c r="G98" s="624"/>
      <c r="H98" s="624"/>
      <c r="I98" s="624"/>
      <c r="J98" s="624"/>
      <c r="K98" s="624"/>
      <c r="L98" s="624"/>
    </row>
    <row r="99" spans="1:12" ht="19.5" customHeight="1" thickBot="1">
      <c r="A99" s="581"/>
      <c r="B99" s="381"/>
      <c r="C99" s="381"/>
      <c r="D99" s="381"/>
      <c r="E99" s="381"/>
      <c r="F99" s="381"/>
      <c r="G99" s="381"/>
      <c r="H99" s="381"/>
      <c r="I99" s="381"/>
      <c r="J99" s="381"/>
      <c r="K99" s="381"/>
      <c r="L99" s="381"/>
    </row>
    <row r="100" spans="1:12" ht="20.25" thickBot="1">
      <c r="A100" s="612" t="s">
        <v>56</v>
      </c>
      <c r="B100" s="612"/>
      <c r="C100" s="612"/>
      <c r="D100" s="612"/>
      <c r="E100" s="612"/>
      <c r="F100" s="612"/>
      <c r="G100" s="612"/>
      <c r="H100" s="612"/>
      <c r="I100" s="612"/>
      <c r="J100" s="612"/>
      <c r="K100" s="613"/>
      <c r="L100" s="120" t="s">
        <v>49</v>
      </c>
    </row>
    <row r="101" spans="1:12">
      <c r="A101" s="612" t="s">
        <v>50</v>
      </c>
      <c r="B101" s="612"/>
      <c r="C101" s="612"/>
      <c r="D101" s="612"/>
      <c r="E101" s="612"/>
      <c r="F101" s="612"/>
      <c r="G101" s="612"/>
      <c r="H101" s="612"/>
      <c r="I101" s="612"/>
      <c r="J101" s="612"/>
      <c r="K101" s="612"/>
      <c r="L101" s="612"/>
    </row>
    <row r="102" spans="1:12">
      <c r="A102" s="612" t="s">
        <v>55</v>
      </c>
      <c r="B102" s="612"/>
      <c r="C102" s="612"/>
      <c r="D102" s="612"/>
      <c r="E102" s="612"/>
      <c r="F102" s="612"/>
      <c r="G102" s="612"/>
      <c r="H102" s="612"/>
      <c r="I102" s="612"/>
      <c r="J102" s="612"/>
      <c r="K102" s="612"/>
      <c r="L102" s="612"/>
    </row>
    <row r="103" spans="1:12" ht="19.5" customHeight="1">
      <c r="A103" s="566" t="s">
        <v>635</v>
      </c>
      <c r="B103" s="350"/>
      <c r="C103" s="350"/>
      <c r="D103" s="350"/>
      <c r="E103" s="350"/>
      <c r="F103" s="350"/>
      <c r="G103" s="350"/>
      <c r="H103" s="350"/>
      <c r="I103" s="350"/>
      <c r="J103" s="350"/>
      <c r="K103" s="350"/>
      <c r="L103" s="314"/>
    </row>
    <row r="104" spans="1:12" ht="18.75" customHeight="1">
      <c r="A104" s="551" t="s">
        <v>52</v>
      </c>
      <c r="B104" s="117"/>
      <c r="C104" s="117"/>
      <c r="D104" s="117"/>
      <c r="E104" s="244"/>
      <c r="F104" s="119"/>
      <c r="G104" s="119"/>
      <c r="H104" s="119"/>
      <c r="I104" s="119"/>
      <c r="J104" s="116"/>
      <c r="K104" s="116"/>
    </row>
    <row r="105" spans="1:12">
      <c r="A105" s="552"/>
      <c r="B105" s="117" t="s">
        <v>20</v>
      </c>
      <c r="C105" s="117"/>
      <c r="D105" s="117"/>
      <c r="E105" s="244"/>
      <c r="F105" s="119"/>
      <c r="G105" s="119"/>
      <c r="H105" s="119"/>
      <c r="I105" s="119"/>
      <c r="J105" s="116"/>
      <c r="K105" s="116"/>
    </row>
    <row r="106" spans="1:12">
      <c r="A106" s="552"/>
      <c r="B106" s="117" t="s">
        <v>642</v>
      </c>
      <c r="C106" s="117"/>
      <c r="D106" s="117"/>
      <c r="E106" s="244"/>
      <c r="F106" s="119"/>
      <c r="G106" s="119"/>
      <c r="H106" s="119"/>
      <c r="I106" s="119"/>
      <c r="J106" s="116"/>
      <c r="K106" s="116"/>
    </row>
    <row r="107" spans="1:12">
      <c r="A107" s="588" t="s">
        <v>0</v>
      </c>
      <c r="B107" s="590" t="s">
        <v>1</v>
      </c>
      <c r="C107" s="590" t="s">
        <v>2</v>
      </c>
      <c r="D107" s="4" t="s">
        <v>3</v>
      </c>
      <c r="E107" s="592" t="s">
        <v>5</v>
      </c>
      <c r="F107" s="593"/>
      <c r="G107" s="593"/>
      <c r="H107" s="593"/>
      <c r="I107" s="594"/>
      <c r="J107" s="595" t="s">
        <v>10</v>
      </c>
      <c r="K107" s="160" t="s">
        <v>13</v>
      </c>
      <c r="L107" s="360" t="s">
        <v>11</v>
      </c>
    </row>
    <row r="108" spans="1:12" ht="18.75">
      <c r="A108" s="589"/>
      <c r="B108" s="591"/>
      <c r="C108" s="591"/>
      <c r="D108" s="5" t="s">
        <v>4</v>
      </c>
      <c r="E108" s="98" t="s">
        <v>6</v>
      </c>
      <c r="F108" s="55" t="s">
        <v>7</v>
      </c>
      <c r="G108" s="55" t="s">
        <v>8</v>
      </c>
      <c r="H108" s="55" t="s">
        <v>9</v>
      </c>
      <c r="I108" s="55" t="s">
        <v>54</v>
      </c>
      <c r="J108" s="596"/>
      <c r="K108" s="161" t="s">
        <v>14</v>
      </c>
      <c r="L108" s="271" t="s">
        <v>12</v>
      </c>
    </row>
    <row r="109" spans="1:12" ht="78">
      <c r="A109" s="351">
        <v>5</v>
      </c>
      <c r="B109" s="121" t="s">
        <v>656</v>
      </c>
      <c r="C109" s="121" t="s">
        <v>657</v>
      </c>
      <c r="D109" s="121" t="s">
        <v>662</v>
      </c>
      <c r="E109" s="137">
        <v>20000</v>
      </c>
      <c r="F109" s="137">
        <v>20000</v>
      </c>
      <c r="G109" s="137">
        <v>20000</v>
      </c>
      <c r="H109" s="137">
        <v>20000</v>
      </c>
      <c r="I109" s="137">
        <v>20000</v>
      </c>
      <c r="J109" s="247" t="s">
        <v>361</v>
      </c>
      <c r="K109" s="121" t="s">
        <v>663</v>
      </c>
      <c r="L109" s="126" t="s">
        <v>641</v>
      </c>
    </row>
    <row r="110" spans="1:12">
      <c r="A110" s="578">
        <v>6</v>
      </c>
      <c r="B110" s="363" t="s">
        <v>670</v>
      </c>
      <c r="C110" s="1" t="s">
        <v>664</v>
      </c>
      <c r="D110" s="1" t="s">
        <v>673</v>
      </c>
      <c r="E110" s="142">
        <v>20000</v>
      </c>
      <c r="F110" s="142">
        <v>13000</v>
      </c>
      <c r="G110" s="142">
        <v>20000</v>
      </c>
      <c r="H110" s="142">
        <v>20000</v>
      </c>
      <c r="I110" s="142">
        <v>20000</v>
      </c>
      <c r="J110" s="319" t="s">
        <v>802</v>
      </c>
      <c r="K110" s="63" t="s">
        <v>681</v>
      </c>
      <c r="L110" s="128" t="s">
        <v>43</v>
      </c>
    </row>
    <row r="111" spans="1:12">
      <c r="A111" s="557"/>
      <c r="B111" s="364" t="s">
        <v>671</v>
      </c>
      <c r="C111" s="51" t="s">
        <v>665</v>
      </c>
      <c r="D111" s="51" t="s">
        <v>674</v>
      </c>
      <c r="E111" s="52"/>
      <c r="F111" s="84"/>
      <c r="G111" s="84"/>
      <c r="H111" s="84"/>
      <c r="I111" s="84"/>
      <c r="J111" s="333" t="s">
        <v>803</v>
      </c>
      <c r="K111" s="61" t="s">
        <v>682</v>
      </c>
      <c r="L111" s="348"/>
    </row>
    <row r="112" spans="1:12">
      <c r="A112" s="557"/>
      <c r="B112" s="60" t="s">
        <v>672</v>
      </c>
      <c r="C112" s="51" t="s">
        <v>666</v>
      </c>
      <c r="D112" s="51" t="s">
        <v>675</v>
      </c>
      <c r="E112" s="52"/>
      <c r="F112" s="84"/>
      <c r="G112" s="84"/>
      <c r="H112" s="84"/>
      <c r="I112" s="84"/>
      <c r="J112" s="61" t="s">
        <v>683</v>
      </c>
      <c r="K112" s="61" t="s">
        <v>683</v>
      </c>
      <c r="L112" s="348"/>
    </row>
    <row r="113" spans="1:12">
      <c r="A113" s="557"/>
      <c r="B113" s="60"/>
      <c r="C113" s="51" t="s">
        <v>667</v>
      </c>
      <c r="D113" s="51" t="s">
        <v>676</v>
      </c>
      <c r="E113" s="52"/>
      <c r="F113" s="84"/>
      <c r="G113" s="84"/>
      <c r="H113" s="84"/>
      <c r="I113" s="84"/>
      <c r="J113" s="61"/>
      <c r="K113" s="61" t="s">
        <v>684</v>
      </c>
      <c r="L113" s="348"/>
    </row>
    <row r="114" spans="1:12">
      <c r="A114" s="557"/>
      <c r="B114" s="60"/>
      <c r="C114" s="51" t="s">
        <v>668</v>
      </c>
      <c r="D114" s="51" t="s">
        <v>677</v>
      </c>
      <c r="E114" s="52"/>
      <c r="F114" s="84"/>
      <c r="G114" s="84"/>
      <c r="H114" s="84"/>
      <c r="I114" s="84"/>
      <c r="J114" s="61"/>
      <c r="K114" s="61" t="s">
        <v>685</v>
      </c>
      <c r="L114" s="348"/>
    </row>
    <row r="115" spans="1:12">
      <c r="A115" s="557"/>
      <c r="B115" s="60"/>
      <c r="C115" s="51" t="s">
        <v>669</v>
      </c>
      <c r="D115" s="51" t="s">
        <v>678</v>
      </c>
      <c r="E115" s="52"/>
      <c r="F115" s="84"/>
      <c r="G115" s="84"/>
      <c r="H115" s="84"/>
      <c r="I115" s="84"/>
      <c r="J115" s="61"/>
      <c r="K115" s="61"/>
      <c r="L115" s="348"/>
    </row>
    <row r="116" spans="1:12">
      <c r="A116" s="557"/>
      <c r="B116" s="60"/>
      <c r="C116" s="60"/>
      <c r="D116" s="51" t="s">
        <v>679</v>
      </c>
      <c r="E116" s="52"/>
      <c r="F116" s="84"/>
      <c r="G116" s="84"/>
      <c r="H116" s="84"/>
      <c r="I116" s="84"/>
      <c r="J116" s="61"/>
      <c r="K116" s="61"/>
      <c r="L116" s="348"/>
    </row>
    <row r="117" spans="1:12">
      <c r="A117" s="558"/>
      <c r="B117" s="59"/>
      <c r="C117" s="59"/>
      <c r="D117" s="59" t="s">
        <v>680</v>
      </c>
      <c r="E117" s="94"/>
      <c r="F117" s="56"/>
      <c r="G117" s="56"/>
      <c r="H117" s="56"/>
      <c r="I117" s="56"/>
      <c r="J117" s="57"/>
      <c r="K117" s="57"/>
      <c r="L117" s="349"/>
    </row>
    <row r="118" spans="1:12" ht="117">
      <c r="A118" s="351">
        <v>7</v>
      </c>
      <c r="B118" s="121" t="s">
        <v>687</v>
      </c>
      <c r="C118" s="121" t="s">
        <v>686</v>
      </c>
      <c r="D118" s="121" t="s">
        <v>688</v>
      </c>
      <c r="E118" s="137">
        <v>50000</v>
      </c>
      <c r="F118" s="137">
        <v>20000</v>
      </c>
      <c r="G118" s="137">
        <v>20000</v>
      </c>
      <c r="H118" s="137">
        <v>20000</v>
      </c>
      <c r="I118" s="137">
        <v>20000</v>
      </c>
      <c r="J118" s="587" t="s">
        <v>361</v>
      </c>
      <c r="K118" s="176" t="s">
        <v>689</v>
      </c>
      <c r="L118" s="134" t="s">
        <v>265</v>
      </c>
    </row>
    <row r="119" spans="1:12" ht="19.5" customHeight="1" thickBot="1">
      <c r="A119" s="624" t="s">
        <v>781</v>
      </c>
      <c r="B119" s="624"/>
      <c r="C119" s="624"/>
      <c r="D119" s="624"/>
      <c r="E119" s="624"/>
      <c r="F119" s="624"/>
      <c r="G119" s="624"/>
      <c r="H119" s="624"/>
      <c r="I119" s="624"/>
      <c r="J119" s="624"/>
      <c r="K119" s="624"/>
      <c r="L119" s="624"/>
    </row>
    <row r="120" spans="1:12" ht="20.25" thickBot="1">
      <c r="A120" s="612" t="s">
        <v>56</v>
      </c>
      <c r="B120" s="612"/>
      <c r="C120" s="612"/>
      <c r="D120" s="612"/>
      <c r="E120" s="612"/>
      <c r="F120" s="612"/>
      <c r="G120" s="612"/>
      <c r="H120" s="612"/>
      <c r="I120" s="612"/>
      <c r="J120" s="612"/>
      <c r="K120" s="613"/>
      <c r="L120" s="120" t="s">
        <v>49</v>
      </c>
    </row>
    <row r="121" spans="1:12">
      <c r="A121" s="612" t="s">
        <v>50</v>
      </c>
      <c r="B121" s="612"/>
      <c r="C121" s="612"/>
      <c r="D121" s="612"/>
      <c r="E121" s="612"/>
      <c r="F121" s="612"/>
      <c r="G121" s="612"/>
      <c r="H121" s="612"/>
      <c r="I121" s="612"/>
      <c r="J121" s="612"/>
      <c r="K121" s="612"/>
      <c r="L121" s="612"/>
    </row>
    <row r="122" spans="1:12">
      <c r="A122" s="612" t="s">
        <v>55</v>
      </c>
      <c r="B122" s="612"/>
      <c r="C122" s="612"/>
      <c r="D122" s="612"/>
      <c r="E122" s="612"/>
      <c r="F122" s="612"/>
      <c r="G122" s="612"/>
      <c r="H122" s="612"/>
      <c r="I122" s="612"/>
      <c r="J122" s="612"/>
      <c r="K122" s="612"/>
      <c r="L122" s="612"/>
    </row>
    <row r="123" spans="1:12" ht="19.5" customHeight="1">
      <c r="A123" s="566" t="s">
        <v>635</v>
      </c>
      <c r="B123" s="350"/>
      <c r="C123" s="350"/>
      <c r="D123" s="350"/>
      <c r="E123" s="350"/>
      <c r="F123" s="350"/>
      <c r="G123" s="350"/>
      <c r="H123" s="350"/>
      <c r="I123" s="350"/>
      <c r="J123" s="350"/>
      <c r="K123" s="350"/>
      <c r="L123" s="314"/>
    </row>
    <row r="124" spans="1:12" ht="18.75" customHeight="1">
      <c r="A124" s="551" t="s">
        <v>52</v>
      </c>
      <c r="B124" s="117"/>
      <c r="C124" s="117"/>
      <c r="D124" s="117"/>
      <c r="E124" s="244"/>
      <c r="F124" s="119"/>
      <c r="G124" s="119"/>
      <c r="H124" s="119"/>
      <c r="I124" s="119"/>
      <c r="J124" s="116"/>
      <c r="K124" s="116"/>
    </row>
    <row r="125" spans="1:12">
      <c r="A125" s="552"/>
      <c r="B125" s="117" t="s">
        <v>20</v>
      </c>
      <c r="C125" s="117"/>
      <c r="D125" s="117"/>
      <c r="E125" s="244"/>
      <c r="F125" s="119"/>
      <c r="G125" s="119"/>
      <c r="H125" s="119"/>
      <c r="I125" s="119"/>
      <c r="J125" s="116"/>
      <c r="K125" s="116"/>
    </row>
    <row r="126" spans="1:12">
      <c r="A126" s="552"/>
      <c r="B126" s="117" t="s">
        <v>642</v>
      </c>
      <c r="C126" s="117"/>
      <c r="D126" s="117"/>
      <c r="E126" s="244"/>
      <c r="F126" s="119"/>
      <c r="G126" s="119"/>
      <c r="H126" s="119"/>
      <c r="I126" s="119"/>
      <c r="J126" s="116"/>
      <c r="K126" s="116"/>
    </row>
    <row r="127" spans="1:12">
      <c r="A127" s="588" t="s">
        <v>0</v>
      </c>
      <c r="B127" s="590" t="s">
        <v>1</v>
      </c>
      <c r="C127" s="590" t="s">
        <v>2</v>
      </c>
      <c r="D127" s="4" t="s">
        <v>3</v>
      </c>
      <c r="E127" s="592" t="s">
        <v>5</v>
      </c>
      <c r="F127" s="593"/>
      <c r="G127" s="593"/>
      <c r="H127" s="593"/>
      <c r="I127" s="594"/>
      <c r="J127" s="595" t="s">
        <v>10</v>
      </c>
      <c r="K127" s="160" t="s">
        <v>13</v>
      </c>
      <c r="L127" s="360" t="s">
        <v>11</v>
      </c>
    </row>
    <row r="128" spans="1:12" ht="18.75">
      <c r="A128" s="589"/>
      <c r="B128" s="591"/>
      <c r="C128" s="591"/>
      <c r="D128" s="5" t="s">
        <v>4</v>
      </c>
      <c r="E128" s="98" t="s">
        <v>6</v>
      </c>
      <c r="F128" s="55" t="s">
        <v>7</v>
      </c>
      <c r="G128" s="55" t="s">
        <v>8</v>
      </c>
      <c r="H128" s="55" t="s">
        <v>9</v>
      </c>
      <c r="I128" s="55" t="s">
        <v>54</v>
      </c>
      <c r="J128" s="596"/>
      <c r="K128" s="161" t="s">
        <v>14</v>
      </c>
      <c r="L128" s="271" t="s">
        <v>12</v>
      </c>
    </row>
    <row r="129" spans="1:12" ht="162" customHeight="1">
      <c r="A129" s="183">
        <v>8</v>
      </c>
      <c r="B129" s="121" t="s">
        <v>810</v>
      </c>
      <c r="C129" s="121" t="s">
        <v>690</v>
      </c>
      <c r="D129" s="121" t="s">
        <v>811</v>
      </c>
      <c r="E129" s="137">
        <v>10000</v>
      </c>
      <c r="F129" s="137">
        <v>10000</v>
      </c>
      <c r="G129" s="137">
        <v>10000</v>
      </c>
      <c r="H129" s="137">
        <v>10000</v>
      </c>
      <c r="I129" s="137">
        <v>10000</v>
      </c>
      <c r="J129" s="247" t="s">
        <v>361</v>
      </c>
      <c r="K129" s="121" t="s">
        <v>691</v>
      </c>
      <c r="L129" s="126" t="s">
        <v>265</v>
      </c>
    </row>
    <row r="130" spans="1:12" ht="97.5">
      <c r="A130" s="183">
        <v>9</v>
      </c>
      <c r="B130" s="121" t="s">
        <v>692</v>
      </c>
      <c r="C130" s="121" t="s">
        <v>693</v>
      </c>
      <c r="D130" s="121" t="s">
        <v>694</v>
      </c>
      <c r="E130" s="127">
        <v>111600</v>
      </c>
      <c r="F130" s="137">
        <v>150000</v>
      </c>
      <c r="G130" s="137">
        <v>150000</v>
      </c>
      <c r="H130" s="137">
        <v>150000</v>
      </c>
      <c r="I130" s="137">
        <v>150000</v>
      </c>
      <c r="J130" s="586" t="s">
        <v>361</v>
      </c>
      <c r="K130" s="121" t="s">
        <v>695</v>
      </c>
      <c r="L130" s="126" t="s">
        <v>265</v>
      </c>
    </row>
    <row r="131" spans="1:12" ht="78">
      <c r="A131" s="183">
        <v>10</v>
      </c>
      <c r="B131" s="121" t="s">
        <v>697</v>
      </c>
      <c r="C131" s="121" t="s">
        <v>700</v>
      </c>
      <c r="D131" s="121" t="s">
        <v>696</v>
      </c>
      <c r="E131" s="127">
        <v>100000</v>
      </c>
      <c r="F131" s="127">
        <v>100000</v>
      </c>
      <c r="G131" s="127">
        <v>100000</v>
      </c>
      <c r="H131" s="127">
        <v>100000</v>
      </c>
      <c r="I131" s="127">
        <v>100000</v>
      </c>
      <c r="J131" s="247" t="s">
        <v>699</v>
      </c>
      <c r="K131" s="121" t="s">
        <v>698</v>
      </c>
      <c r="L131" s="126" t="s">
        <v>44</v>
      </c>
    </row>
    <row r="133" spans="1:12" ht="19.5" customHeight="1" thickBot="1">
      <c r="A133" s="637" t="s">
        <v>782</v>
      </c>
      <c r="B133" s="637"/>
      <c r="C133" s="637"/>
      <c r="D133" s="637"/>
      <c r="E133" s="637"/>
      <c r="F133" s="637"/>
      <c r="G133" s="637"/>
      <c r="H133" s="637"/>
      <c r="I133" s="637"/>
      <c r="J133" s="637"/>
      <c r="K133" s="637"/>
      <c r="L133" s="637"/>
    </row>
    <row r="134" spans="1:12" ht="20.25" thickBot="1">
      <c r="A134" s="612" t="s">
        <v>56</v>
      </c>
      <c r="B134" s="612"/>
      <c r="C134" s="612"/>
      <c r="D134" s="612"/>
      <c r="E134" s="612"/>
      <c r="F134" s="612"/>
      <c r="G134" s="612"/>
      <c r="H134" s="612"/>
      <c r="I134" s="612"/>
      <c r="J134" s="612"/>
      <c r="K134" s="613"/>
      <c r="L134" s="120" t="s">
        <v>49</v>
      </c>
    </row>
    <row r="135" spans="1:12">
      <c r="A135" s="612" t="s">
        <v>50</v>
      </c>
      <c r="B135" s="612"/>
      <c r="C135" s="612"/>
      <c r="D135" s="612"/>
      <c r="E135" s="612"/>
      <c r="F135" s="612"/>
      <c r="G135" s="612"/>
      <c r="H135" s="612"/>
      <c r="I135" s="612"/>
      <c r="J135" s="612"/>
      <c r="K135" s="612"/>
      <c r="L135" s="612"/>
    </row>
    <row r="136" spans="1:12">
      <c r="A136" s="612" t="s">
        <v>55</v>
      </c>
      <c r="B136" s="612"/>
      <c r="C136" s="612"/>
      <c r="D136" s="612"/>
      <c r="E136" s="612"/>
      <c r="F136" s="612"/>
      <c r="G136" s="612"/>
      <c r="H136" s="612"/>
      <c r="I136" s="612"/>
      <c r="J136" s="612"/>
      <c r="K136" s="612"/>
      <c r="L136" s="612"/>
    </row>
    <row r="137" spans="1:12" ht="19.5" customHeight="1">
      <c r="A137" s="566" t="s">
        <v>635</v>
      </c>
      <c r="B137" s="350"/>
      <c r="C137" s="350"/>
      <c r="D137" s="350"/>
      <c r="E137" s="350"/>
      <c r="F137" s="350"/>
      <c r="G137" s="350"/>
      <c r="H137" s="350"/>
      <c r="I137" s="350"/>
      <c r="J137" s="350"/>
      <c r="K137" s="350"/>
      <c r="L137" s="314"/>
    </row>
    <row r="138" spans="1:12" ht="18.75" customHeight="1">
      <c r="A138" s="551" t="s">
        <v>52</v>
      </c>
      <c r="B138" s="117"/>
      <c r="C138" s="117"/>
      <c r="D138" s="117"/>
      <c r="E138" s="244"/>
      <c r="F138" s="119"/>
      <c r="G138" s="119"/>
      <c r="H138" s="119"/>
      <c r="I138" s="119"/>
      <c r="J138" s="116"/>
      <c r="K138" s="116"/>
    </row>
    <row r="139" spans="1:12">
      <c r="A139" s="552"/>
      <c r="B139" s="117" t="s">
        <v>20</v>
      </c>
      <c r="C139" s="117"/>
      <c r="D139" s="117"/>
      <c r="E139" s="244"/>
      <c r="F139" s="119"/>
      <c r="G139" s="119"/>
      <c r="H139" s="119"/>
      <c r="I139" s="119"/>
      <c r="J139" s="116"/>
      <c r="K139" s="116"/>
    </row>
    <row r="140" spans="1:12">
      <c r="A140" s="552"/>
      <c r="B140" s="117" t="s">
        <v>642</v>
      </c>
      <c r="C140" s="117"/>
      <c r="D140" s="117"/>
      <c r="E140" s="244"/>
      <c r="F140" s="119"/>
      <c r="G140" s="119"/>
      <c r="H140" s="119"/>
      <c r="I140" s="119"/>
      <c r="J140" s="116"/>
      <c r="K140" s="116"/>
    </row>
    <row r="141" spans="1:12">
      <c r="A141" s="588" t="s">
        <v>0</v>
      </c>
      <c r="B141" s="590" t="s">
        <v>1</v>
      </c>
      <c r="C141" s="590" t="s">
        <v>2</v>
      </c>
      <c r="D141" s="4" t="s">
        <v>3</v>
      </c>
      <c r="E141" s="592" t="s">
        <v>5</v>
      </c>
      <c r="F141" s="593"/>
      <c r="G141" s="593"/>
      <c r="H141" s="593"/>
      <c r="I141" s="594"/>
      <c r="J141" s="595" t="s">
        <v>10</v>
      </c>
      <c r="K141" s="160" t="s">
        <v>13</v>
      </c>
      <c r="L141" s="360" t="s">
        <v>11</v>
      </c>
    </row>
    <row r="142" spans="1:12" ht="18.75">
      <c r="A142" s="589"/>
      <c r="B142" s="591"/>
      <c r="C142" s="591"/>
      <c r="D142" s="5" t="s">
        <v>4</v>
      </c>
      <c r="E142" s="98" t="s">
        <v>6</v>
      </c>
      <c r="F142" s="55" t="s">
        <v>7</v>
      </c>
      <c r="G142" s="55" t="s">
        <v>8</v>
      </c>
      <c r="H142" s="55" t="s">
        <v>9</v>
      </c>
      <c r="I142" s="55" t="s">
        <v>54</v>
      </c>
      <c r="J142" s="596"/>
      <c r="K142" s="161" t="s">
        <v>14</v>
      </c>
      <c r="L142" s="271" t="s">
        <v>12</v>
      </c>
    </row>
    <row r="143" spans="1:12" ht="183" customHeight="1">
      <c r="A143" s="183">
        <v>11</v>
      </c>
      <c r="B143" s="121" t="s">
        <v>701</v>
      </c>
      <c r="C143" s="121" t="s">
        <v>702</v>
      </c>
      <c r="D143" s="121" t="s">
        <v>703</v>
      </c>
      <c r="E143" s="137">
        <v>20000</v>
      </c>
      <c r="F143" s="137">
        <v>20000</v>
      </c>
      <c r="G143" s="137">
        <v>20000</v>
      </c>
      <c r="H143" s="137">
        <v>20000</v>
      </c>
      <c r="I143" s="137">
        <v>20000</v>
      </c>
      <c r="J143" s="127" t="s">
        <v>391</v>
      </c>
      <c r="K143" s="121" t="s">
        <v>704</v>
      </c>
      <c r="L143" s="126" t="s">
        <v>265</v>
      </c>
    </row>
    <row r="144" spans="1:12" ht="136.5">
      <c r="A144" s="183">
        <v>12</v>
      </c>
      <c r="B144" s="121" t="s">
        <v>705</v>
      </c>
      <c r="C144" s="121" t="s">
        <v>706</v>
      </c>
      <c r="D144" s="121" t="s">
        <v>707</v>
      </c>
      <c r="E144" s="127">
        <v>10000</v>
      </c>
      <c r="F144" s="127">
        <v>20000</v>
      </c>
      <c r="G144" s="127">
        <v>10000</v>
      </c>
      <c r="H144" s="127">
        <v>10000</v>
      </c>
      <c r="I144" s="127">
        <v>10000</v>
      </c>
      <c r="J144" s="247" t="s">
        <v>391</v>
      </c>
      <c r="K144" s="121" t="s">
        <v>708</v>
      </c>
      <c r="L144" s="126" t="s">
        <v>265</v>
      </c>
    </row>
    <row r="145" spans="1:12">
      <c r="A145" s="336" t="s">
        <v>19</v>
      </c>
      <c r="B145" s="320" t="s">
        <v>710</v>
      </c>
      <c r="C145" s="321" t="s">
        <v>16</v>
      </c>
      <c r="D145" s="321" t="s">
        <v>16</v>
      </c>
      <c r="E145" s="365">
        <f>SUM(E84+E85+E96+E97+E109+E110+E118+E129+E130+E131+E143+E144)</f>
        <v>851600</v>
      </c>
      <c r="F145" s="365">
        <f>SUM(F144+F143+F131+F130+F129+F118+F110+F109+F97+F96+F85+F84)</f>
        <v>843000</v>
      </c>
      <c r="G145" s="365">
        <f>SUM(G144+G143+G131+G130+G129+G118+G110+G109+G97+G96+G85+G84)</f>
        <v>840000</v>
      </c>
      <c r="H145" s="366">
        <f>SUM(I144+I143+I131+I130+I129+I118+I110+I109+I97+I96+I85+I84)</f>
        <v>840000</v>
      </c>
      <c r="I145" s="366">
        <f>SUM(I144+I143+I131+I130+I129+I118+I110+I109+I97+I96+I85+I84)</f>
        <v>840000</v>
      </c>
      <c r="J145" s="322" t="s">
        <v>16</v>
      </c>
      <c r="K145" s="322" t="s">
        <v>16</v>
      </c>
      <c r="L145" s="322" t="s">
        <v>16</v>
      </c>
    </row>
    <row r="146" spans="1:12" ht="19.5" customHeight="1">
      <c r="A146" s="637" t="s">
        <v>783</v>
      </c>
      <c r="B146" s="637"/>
      <c r="C146" s="637"/>
      <c r="D146" s="637"/>
      <c r="E146" s="637"/>
      <c r="F146" s="637"/>
      <c r="G146" s="637"/>
      <c r="H146" s="637"/>
      <c r="I146" s="637"/>
      <c r="J146" s="637"/>
      <c r="K146" s="637"/>
      <c r="L146" s="637"/>
    </row>
  </sheetData>
  <mergeCells count="90">
    <mergeCell ref="A74:L74"/>
    <mergeCell ref="A52:L52"/>
    <mergeCell ref="A53:K53"/>
    <mergeCell ref="A54:L54"/>
    <mergeCell ref="A55:L55"/>
    <mergeCell ref="A60:A61"/>
    <mergeCell ref="B60:B61"/>
    <mergeCell ref="C60:C61"/>
    <mergeCell ref="E60:I60"/>
    <mergeCell ref="J60:J61"/>
    <mergeCell ref="A146:L146"/>
    <mergeCell ref="A133:L133"/>
    <mergeCell ref="A134:K134"/>
    <mergeCell ref="A135:L135"/>
    <mergeCell ref="A136:L136"/>
    <mergeCell ref="A141:A142"/>
    <mergeCell ref="B141:B142"/>
    <mergeCell ref="C141:C142"/>
    <mergeCell ref="E141:I141"/>
    <mergeCell ref="J141:J142"/>
    <mergeCell ref="C127:C128"/>
    <mergeCell ref="E127:I127"/>
    <mergeCell ref="J127:J128"/>
    <mergeCell ref="A107:A108"/>
    <mergeCell ref="B107:B108"/>
    <mergeCell ref="C107:C108"/>
    <mergeCell ref="E107:I107"/>
    <mergeCell ref="J107:J108"/>
    <mergeCell ref="A119:L119"/>
    <mergeCell ref="A120:K120"/>
    <mergeCell ref="A121:L121"/>
    <mergeCell ref="A122:L122"/>
    <mergeCell ref="A127:A128"/>
    <mergeCell ref="B127:B128"/>
    <mergeCell ref="A98:L98"/>
    <mergeCell ref="A100:K100"/>
    <mergeCell ref="A101:L101"/>
    <mergeCell ref="A102:L102"/>
    <mergeCell ref="A86:L86"/>
    <mergeCell ref="A87:K87"/>
    <mergeCell ref="A88:L88"/>
    <mergeCell ref="A89:L89"/>
    <mergeCell ref="A94:A95"/>
    <mergeCell ref="B94:B95"/>
    <mergeCell ref="C94:C95"/>
    <mergeCell ref="E94:I94"/>
    <mergeCell ref="J94:J95"/>
    <mergeCell ref="A12:L12"/>
    <mergeCell ref="A77:L77"/>
    <mergeCell ref="A82:A83"/>
    <mergeCell ref="B82:B83"/>
    <mergeCell ref="C82:C83"/>
    <mergeCell ref="E82:I82"/>
    <mergeCell ref="J82:J83"/>
    <mergeCell ref="A40:L40"/>
    <mergeCell ref="A75:K75"/>
    <mergeCell ref="A76:L76"/>
    <mergeCell ref="A26:L26"/>
    <mergeCell ref="A27:K27"/>
    <mergeCell ref="A28:L28"/>
    <mergeCell ref="A29:L29"/>
    <mergeCell ref="A34:A35"/>
    <mergeCell ref="B34:B35"/>
    <mergeCell ref="C34:C35"/>
    <mergeCell ref="E34:I34"/>
    <mergeCell ref="J34:J35"/>
    <mergeCell ref="A13:K13"/>
    <mergeCell ref="A14:L14"/>
    <mergeCell ref="A15:L15"/>
    <mergeCell ref="A20:A21"/>
    <mergeCell ref="B20:B21"/>
    <mergeCell ref="C20:C21"/>
    <mergeCell ref="E20:I20"/>
    <mergeCell ref="J20:J21"/>
    <mergeCell ref="A1:K1"/>
    <mergeCell ref="A2:L2"/>
    <mergeCell ref="A3:L3"/>
    <mergeCell ref="A8:A9"/>
    <mergeCell ref="B8:B9"/>
    <mergeCell ref="C8:C9"/>
    <mergeCell ref="E8:I8"/>
    <mergeCell ref="J8:J9"/>
    <mergeCell ref="A41:K41"/>
    <mergeCell ref="A42:L42"/>
    <mergeCell ref="A43:L43"/>
    <mergeCell ref="A48:A49"/>
    <mergeCell ref="B48:B49"/>
    <mergeCell ref="C48:C49"/>
    <mergeCell ref="E48:I48"/>
    <mergeCell ref="J48:J49"/>
  </mergeCells>
  <pageMargins left="0.31496062992125984" right="0" top="0.6692913385826772" bottom="0.51181102362204722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59"/>
  <sheetViews>
    <sheetView view="pageBreakPreview" topLeftCell="A150" zoomScale="106" zoomScaleNormal="106" zoomScaleSheetLayoutView="106" zoomScalePageLayoutView="96" workbookViewId="0">
      <selection activeCell="D104" sqref="D104"/>
    </sheetView>
  </sheetViews>
  <sheetFormatPr defaultRowHeight="18.75"/>
  <cols>
    <col min="1" max="1" width="3.375" style="565" customWidth="1"/>
    <col min="2" max="2" width="17.625" style="92" customWidth="1"/>
    <col min="3" max="3" width="16.875" style="92" customWidth="1"/>
    <col min="4" max="4" width="16.25" style="92" customWidth="1"/>
    <col min="5" max="5" width="9.75" style="91" customWidth="1"/>
    <col min="6" max="6" width="9.5" style="66" customWidth="1"/>
    <col min="7" max="7" width="9.625" style="66" customWidth="1"/>
    <col min="8" max="9" width="9.375" style="66" customWidth="1"/>
    <col min="10" max="11" width="10" style="92" customWidth="1"/>
    <col min="12" max="12" width="9.625" style="83" customWidth="1"/>
    <col min="13" max="13" width="7.625" style="92" customWidth="1"/>
    <col min="14" max="16384" width="9" style="92"/>
  </cols>
  <sheetData>
    <row r="1" spans="1:12" ht="19.5" customHeight="1" thickBot="1">
      <c r="A1" s="664" t="s">
        <v>56</v>
      </c>
      <c r="B1" s="665"/>
      <c r="C1" s="665"/>
      <c r="D1" s="665"/>
      <c r="E1" s="665"/>
      <c r="F1" s="665"/>
      <c r="G1" s="665"/>
      <c r="H1" s="665"/>
      <c r="I1" s="665"/>
      <c r="J1" s="665"/>
      <c r="K1" s="666"/>
      <c r="L1" s="113" t="s">
        <v>63</v>
      </c>
    </row>
    <row r="2" spans="1:12" ht="19.5">
      <c r="A2" s="612" t="s">
        <v>50</v>
      </c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</row>
    <row r="3" spans="1:12" ht="19.5">
      <c r="A3" s="612" t="s">
        <v>64</v>
      </c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</row>
    <row r="4" spans="1:12" ht="19.5">
      <c r="A4" s="612" t="s">
        <v>55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</row>
    <row r="5" spans="1:12" ht="18.75" customHeight="1">
      <c r="A5" s="550" t="s">
        <v>51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ht="19.5">
      <c r="A6" s="551" t="s">
        <v>52</v>
      </c>
      <c r="B6" s="117"/>
      <c r="C6" s="117"/>
      <c r="D6" s="117"/>
    </row>
    <row r="7" spans="1:12" ht="19.5">
      <c r="A7" s="552"/>
      <c r="B7" s="117" t="s">
        <v>26</v>
      </c>
      <c r="C7" s="117"/>
      <c r="D7" s="117"/>
    </row>
    <row r="8" spans="1:12" ht="19.5">
      <c r="A8" s="552"/>
      <c r="B8" s="117" t="s">
        <v>53</v>
      </c>
      <c r="C8" s="117"/>
      <c r="D8" s="117"/>
    </row>
    <row r="9" spans="1:12">
      <c r="A9" s="588" t="s">
        <v>0</v>
      </c>
      <c r="B9" s="590" t="s">
        <v>1</v>
      </c>
      <c r="C9" s="590" t="s">
        <v>2</v>
      </c>
      <c r="D9" s="4" t="s">
        <v>3</v>
      </c>
      <c r="E9" s="592" t="s">
        <v>5</v>
      </c>
      <c r="F9" s="593"/>
      <c r="G9" s="593"/>
      <c r="H9" s="593"/>
      <c r="I9" s="594"/>
      <c r="J9" s="590" t="s">
        <v>10</v>
      </c>
      <c r="K9" s="4" t="s">
        <v>13</v>
      </c>
      <c r="L9" s="99" t="s">
        <v>11</v>
      </c>
    </row>
    <row r="10" spans="1:12">
      <c r="A10" s="589"/>
      <c r="B10" s="591"/>
      <c r="C10" s="591"/>
      <c r="D10" s="5" t="s">
        <v>4</v>
      </c>
      <c r="E10" s="98" t="s">
        <v>6</v>
      </c>
      <c r="F10" s="55" t="s">
        <v>7</v>
      </c>
      <c r="G10" s="55" t="s">
        <v>8</v>
      </c>
      <c r="H10" s="55" t="s">
        <v>9</v>
      </c>
      <c r="I10" s="55" t="s">
        <v>54</v>
      </c>
      <c r="J10" s="591"/>
      <c r="K10" s="5" t="s">
        <v>14</v>
      </c>
      <c r="L10" s="100" t="s">
        <v>12</v>
      </c>
    </row>
    <row r="11" spans="1:12" ht="158.25" customHeight="1">
      <c r="A11" s="351">
        <v>1</v>
      </c>
      <c r="B11" s="121" t="s">
        <v>848</v>
      </c>
      <c r="C11" s="121" t="s">
        <v>60</v>
      </c>
      <c r="D11" s="45" t="s">
        <v>876</v>
      </c>
      <c r="E11" s="108" t="s">
        <v>16</v>
      </c>
      <c r="F11" s="108" t="s">
        <v>16</v>
      </c>
      <c r="G11" s="108">
        <v>1725200</v>
      </c>
      <c r="H11" s="108">
        <v>1725200</v>
      </c>
      <c r="I11" s="108">
        <v>1725200</v>
      </c>
      <c r="J11" s="125" t="s">
        <v>61</v>
      </c>
      <c r="K11" s="121" t="s">
        <v>62</v>
      </c>
      <c r="L11" s="187" t="s">
        <v>162</v>
      </c>
    </row>
    <row r="12" spans="1:12" ht="166.5" customHeight="1">
      <c r="A12" s="183">
        <v>2</v>
      </c>
      <c r="B12" s="176" t="s">
        <v>155</v>
      </c>
      <c r="C12" s="180" t="s">
        <v>60</v>
      </c>
      <c r="D12" s="175" t="s">
        <v>156</v>
      </c>
      <c r="E12" s="181" t="s">
        <v>16</v>
      </c>
      <c r="F12" s="181" t="s">
        <v>16</v>
      </c>
      <c r="G12" s="177">
        <v>2945800</v>
      </c>
      <c r="H12" s="177" t="s">
        <v>16</v>
      </c>
      <c r="I12" s="177" t="s">
        <v>16</v>
      </c>
      <c r="J12" s="178" t="s">
        <v>61</v>
      </c>
      <c r="K12" s="174" t="s">
        <v>62</v>
      </c>
      <c r="L12" s="184" t="s">
        <v>157</v>
      </c>
    </row>
    <row r="13" spans="1:12" s="179" customFormat="1" ht="20.25" thickBot="1">
      <c r="A13" s="667" t="s">
        <v>709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</row>
    <row r="14" spans="1:12" ht="20.25" thickBot="1">
      <c r="A14" s="612" t="s">
        <v>56</v>
      </c>
      <c r="B14" s="612"/>
      <c r="C14" s="612"/>
      <c r="D14" s="612"/>
      <c r="E14" s="612"/>
      <c r="F14" s="612"/>
      <c r="G14" s="612"/>
      <c r="H14" s="612"/>
      <c r="I14" s="612"/>
      <c r="J14" s="612"/>
      <c r="K14" s="613"/>
      <c r="L14" s="112" t="s">
        <v>63</v>
      </c>
    </row>
    <row r="15" spans="1:12" ht="19.5">
      <c r="A15" s="612" t="s">
        <v>50</v>
      </c>
      <c r="B15" s="612"/>
      <c r="C15" s="612"/>
      <c r="D15" s="612"/>
      <c r="E15" s="612"/>
      <c r="F15" s="612"/>
      <c r="G15" s="612"/>
      <c r="H15" s="612"/>
      <c r="I15" s="612"/>
      <c r="J15" s="612"/>
      <c r="K15" s="612"/>
      <c r="L15" s="612"/>
    </row>
    <row r="16" spans="1:12" ht="19.5">
      <c r="A16" s="612" t="s">
        <v>64</v>
      </c>
      <c r="B16" s="612"/>
      <c r="C16" s="612"/>
      <c r="D16" s="612"/>
      <c r="E16" s="612"/>
      <c r="F16" s="612"/>
      <c r="G16" s="612"/>
      <c r="H16" s="612"/>
      <c r="I16" s="612"/>
      <c r="J16" s="612"/>
      <c r="K16" s="612"/>
      <c r="L16" s="612"/>
    </row>
    <row r="17" spans="1:12" ht="19.5">
      <c r="A17" s="612" t="s">
        <v>55</v>
      </c>
      <c r="B17" s="612"/>
      <c r="C17" s="612"/>
      <c r="D17" s="612"/>
      <c r="E17" s="612"/>
      <c r="F17" s="612"/>
      <c r="G17" s="612"/>
      <c r="H17" s="612"/>
      <c r="I17" s="612"/>
      <c r="J17" s="612"/>
      <c r="K17" s="612"/>
      <c r="L17" s="612"/>
    </row>
    <row r="18" spans="1:12" ht="18.75" customHeight="1">
      <c r="A18" s="550" t="s">
        <v>51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1:12" s="117" customFormat="1" ht="19.5">
      <c r="A19" s="551" t="s">
        <v>52</v>
      </c>
      <c r="E19" s="118"/>
      <c r="F19" s="119"/>
      <c r="G19" s="119"/>
      <c r="H19" s="119"/>
      <c r="I19" s="119"/>
      <c r="L19" s="118"/>
    </row>
    <row r="20" spans="1:12" s="117" customFormat="1" ht="19.5">
      <c r="A20" s="552"/>
      <c r="B20" s="117" t="s">
        <v>26</v>
      </c>
      <c r="E20" s="118"/>
      <c r="F20" s="119"/>
      <c r="G20" s="119"/>
      <c r="H20" s="119"/>
      <c r="I20" s="119"/>
      <c r="L20" s="118"/>
    </row>
    <row r="21" spans="1:12" s="117" customFormat="1" ht="19.5">
      <c r="A21" s="552"/>
      <c r="B21" s="117" t="s">
        <v>53</v>
      </c>
      <c r="E21" s="118"/>
      <c r="F21" s="119"/>
      <c r="G21" s="119"/>
      <c r="H21" s="119"/>
      <c r="I21" s="119"/>
      <c r="L21" s="118"/>
    </row>
    <row r="22" spans="1:12">
      <c r="A22" s="588" t="s">
        <v>0</v>
      </c>
      <c r="B22" s="590" t="s">
        <v>1</v>
      </c>
      <c r="C22" s="590" t="s">
        <v>2</v>
      </c>
      <c r="D22" s="4" t="s">
        <v>3</v>
      </c>
      <c r="E22" s="592" t="s">
        <v>5</v>
      </c>
      <c r="F22" s="593"/>
      <c r="G22" s="593"/>
      <c r="H22" s="593"/>
      <c r="I22" s="594"/>
      <c r="J22" s="590" t="s">
        <v>10</v>
      </c>
      <c r="K22" s="4" t="s">
        <v>13</v>
      </c>
      <c r="L22" s="99" t="s">
        <v>11</v>
      </c>
    </row>
    <row r="23" spans="1:12">
      <c r="A23" s="589"/>
      <c r="B23" s="591"/>
      <c r="C23" s="591"/>
      <c r="D23" s="5" t="s">
        <v>4</v>
      </c>
      <c r="E23" s="98" t="s">
        <v>6</v>
      </c>
      <c r="F23" s="55" t="s">
        <v>7</v>
      </c>
      <c r="G23" s="55" t="s">
        <v>8</v>
      </c>
      <c r="H23" s="55" t="s">
        <v>9</v>
      </c>
      <c r="I23" s="55" t="s">
        <v>54</v>
      </c>
      <c r="J23" s="591"/>
      <c r="K23" s="5" t="s">
        <v>14</v>
      </c>
      <c r="L23" s="100" t="s">
        <v>12</v>
      </c>
    </row>
    <row r="24" spans="1:12" ht="19.5">
      <c r="A24" s="571">
        <v>3</v>
      </c>
      <c r="B24" s="597" t="s">
        <v>77</v>
      </c>
      <c r="C24" s="597" t="s">
        <v>78</v>
      </c>
      <c r="D24" s="652" t="s">
        <v>79</v>
      </c>
      <c r="E24" s="182" t="s">
        <v>16</v>
      </c>
      <c r="F24" s="182" t="s">
        <v>16</v>
      </c>
      <c r="G24" s="182">
        <v>1200000</v>
      </c>
      <c r="H24" s="182">
        <v>1200000</v>
      </c>
      <c r="I24" s="182">
        <v>1200000</v>
      </c>
      <c r="J24" s="129" t="s">
        <v>80</v>
      </c>
      <c r="K24" s="617" t="s">
        <v>81</v>
      </c>
      <c r="L24" s="620" t="s">
        <v>162</v>
      </c>
    </row>
    <row r="25" spans="1:12" ht="19.5">
      <c r="A25" s="557"/>
      <c r="B25" s="598"/>
      <c r="C25" s="598"/>
      <c r="D25" s="653"/>
      <c r="E25" s="52"/>
      <c r="F25" s="84"/>
      <c r="G25" s="84"/>
      <c r="H25" s="84"/>
      <c r="I25" s="84"/>
      <c r="J25" s="130" t="s">
        <v>82</v>
      </c>
      <c r="K25" s="618"/>
      <c r="L25" s="621"/>
    </row>
    <row r="26" spans="1:12" ht="69.75" customHeight="1">
      <c r="A26" s="558"/>
      <c r="B26" s="599"/>
      <c r="C26" s="599"/>
      <c r="D26" s="654"/>
      <c r="E26" s="94"/>
      <c r="F26" s="56"/>
      <c r="G26" s="56"/>
      <c r="H26" s="56"/>
      <c r="I26" s="56"/>
      <c r="J26" s="131" t="s">
        <v>41</v>
      </c>
      <c r="K26" s="619"/>
      <c r="L26" s="622"/>
    </row>
    <row r="27" spans="1:12" ht="19.5">
      <c r="A27" s="571">
        <v>4</v>
      </c>
      <c r="B27" s="655" t="s">
        <v>100</v>
      </c>
      <c r="C27" s="655" t="s">
        <v>78</v>
      </c>
      <c r="D27" s="655" t="s">
        <v>102</v>
      </c>
      <c r="E27" s="93" t="s">
        <v>16</v>
      </c>
      <c r="F27" s="96" t="s">
        <v>16</v>
      </c>
      <c r="G27" s="96">
        <v>7600000</v>
      </c>
      <c r="H27" s="96">
        <v>7600000</v>
      </c>
      <c r="I27" s="96" t="s">
        <v>16</v>
      </c>
      <c r="J27" s="138" t="s">
        <v>80</v>
      </c>
      <c r="K27" s="655" t="s">
        <v>81</v>
      </c>
      <c r="L27" s="655" t="s">
        <v>162</v>
      </c>
    </row>
    <row r="28" spans="1:12" ht="19.5">
      <c r="A28" s="557"/>
      <c r="B28" s="656"/>
      <c r="C28" s="656"/>
      <c r="D28" s="656"/>
      <c r="E28" s="52"/>
      <c r="F28" s="84"/>
      <c r="G28" s="84"/>
      <c r="H28" s="84"/>
      <c r="I28" s="84"/>
      <c r="J28" s="139" t="s">
        <v>98</v>
      </c>
      <c r="K28" s="656"/>
      <c r="L28" s="656"/>
    </row>
    <row r="29" spans="1:12" ht="45" customHeight="1">
      <c r="A29" s="558"/>
      <c r="B29" s="657"/>
      <c r="C29" s="657"/>
      <c r="D29" s="657"/>
      <c r="E29" s="94"/>
      <c r="F29" s="56"/>
      <c r="G29" s="56"/>
      <c r="H29" s="56"/>
      <c r="I29" s="56"/>
      <c r="J29" s="140" t="s">
        <v>101</v>
      </c>
      <c r="K29" s="657"/>
      <c r="L29" s="657"/>
    </row>
    <row r="30" spans="1:12" ht="111.75" customHeight="1">
      <c r="A30" s="351">
        <v>5</v>
      </c>
      <c r="B30" s="123" t="s">
        <v>104</v>
      </c>
      <c r="C30" s="123" t="s">
        <v>78</v>
      </c>
      <c r="D30" s="123" t="s">
        <v>105</v>
      </c>
      <c r="E30" s="3">
        <v>3245000</v>
      </c>
      <c r="F30" s="3">
        <v>3245000</v>
      </c>
      <c r="G30" s="148" t="s">
        <v>16</v>
      </c>
      <c r="H30" s="148" t="s">
        <v>16</v>
      </c>
      <c r="I30" s="148" t="s">
        <v>16</v>
      </c>
      <c r="J30" s="123" t="s">
        <v>106</v>
      </c>
      <c r="K30" s="123" t="s">
        <v>81</v>
      </c>
      <c r="L30" s="187" t="s">
        <v>162</v>
      </c>
    </row>
    <row r="31" spans="1:12" s="95" customFormat="1" ht="45" customHeight="1" thickBot="1">
      <c r="A31" s="624" t="s">
        <v>422</v>
      </c>
      <c r="B31" s="611"/>
      <c r="C31" s="611"/>
      <c r="D31" s="611"/>
      <c r="E31" s="611"/>
      <c r="F31" s="611"/>
      <c r="G31" s="611"/>
      <c r="H31" s="611"/>
      <c r="I31" s="611"/>
      <c r="J31" s="611"/>
      <c r="K31" s="611"/>
      <c r="L31" s="611"/>
    </row>
    <row r="32" spans="1:12" s="95" customFormat="1" ht="20.25" thickBot="1">
      <c r="A32" s="612" t="s">
        <v>56</v>
      </c>
      <c r="B32" s="612"/>
      <c r="C32" s="612"/>
      <c r="D32" s="612"/>
      <c r="E32" s="612"/>
      <c r="F32" s="612"/>
      <c r="G32" s="612"/>
      <c r="H32" s="612"/>
      <c r="I32" s="612"/>
      <c r="J32" s="612"/>
      <c r="K32" s="613"/>
      <c r="L32" s="112" t="s">
        <v>63</v>
      </c>
    </row>
    <row r="33" spans="1:12" s="95" customFormat="1" ht="19.5">
      <c r="A33" s="612" t="s">
        <v>50</v>
      </c>
      <c r="B33" s="612"/>
      <c r="C33" s="612"/>
      <c r="D33" s="612"/>
      <c r="E33" s="612"/>
      <c r="F33" s="612"/>
      <c r="G33" s="612"/>
      <c r="H33" s="612"/>
      <c r="I33" s="612"/>
      <c r="J33" s="612"/>
      <c r="K33" s="612"/>
      <c r="L33" s="612"/>
    </row>
    <row r="34" spans="1:12" s="95" customFormat="1" ht="19.5">
      <c r="A34" s="612" t="s">
        <v>64</v>
      </c>
      <c r="B34" s="612"/>
      <c r="C34" s="612"/>
      <c r="D34" s="612"/>
      <c r="E34" s="612"/>
      <c r="F34" s="612"/>
      <c r="G34" s="612"/>
      <c r="H34" s="612"/>
      <c r="I34" s="612"/>
      <c r="J34" s="612"/>
      <c r="K34" s="612"/>
      <c r="L34" s="612"/>
    </row>
    <row r="35" spans="1:12" s="95" customFormat="1" ht="19.5">
      <c r="A35" s="612" t="s">
        <v>55</v>
      </c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</row>
    <row r="36" spans="1:12" s="95" customFormat="1" ht="18.75" customHeight="1">
      <c r="A36" s="550" t="s">
        <v>51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s="117" customFormat="1" ht="19.5">
      <c r="A37" s="551" t="s">
        <v>52</v>
      </c>
      <c r="E37" s="118"/>
      <c r="F37" s="119"/>
      <c r="G37" s="119"/>
      <c r="H37" s="119"/>
      <c r="I37" s="119"/>
      <c r="L37" s="118"/>
    </row>
    <row r="38" spans="1:12" s="117" customFormat="1" ht="19.5">
      <c r="A38" s="552"/>
      <c r="B38" s="117" t="s">
        <v>26</v>
      </c>
      <c r="E38" s="118"/>
      <c r="F38" s="119"/>
      <c r="G38" s="119"/>
      <c r="H38" s="119"/>
      <c r="I38" s="119"/>
      <c r="L38" s="118"/>
    </row>
    <row r="39" spans="1:12" s="117" customFormat="1" ht="19.5">
      <c r="A39" s="552"/>
      <c r="B39" s="117" t="s">
        <v>53</v>
      </c>
      <c r="E39" s="118"/>
      <c r="F39" s="119"/>
      <c r="G39" s="119"/>
      <c r="H39" s="119"/>
      <c r="I39" s="119"/>
      <c r="L39" s="118"/>
    </row>
    <row r="40" spans="1:12" s="95" customFormat="1">
      <c r="A40" s="588" t="s">
        <v>0</v>
      </c>
      <c r="B40" s="590" t="s">
        <v>1</v>
      </c>
      <c r="C40" s="590" t="s">
        <v>2</v>
      </c>
      <c r="D40" s="4" t="s">
        <v>3</v>
      </c>
      <c r="E40" s="592" t="s">
        <v>5</v>
      </c>
      <c r="F40" s="593"/>
      <c r="G40" s="593"/>
      <c r="H40" s="593"/>
      <c r="I40" s="594"/>
      <c r="J40" s="590" t="s">
        <v>10</v>
      </c>
      <c r="K40" s="4" t="s">
        <v>13</v>
      </c>
      <c r="L40" s="99" t="s">
        <v>11</v>
      </c>
    </row>
    <row r="41" spans="1:12" s="95" customFormat="1">
      <c r="A41" s="589"/>
      <c r="B41" s="591"/>
      <c r="C41" s="591"/>
      <c r="D41" s="5" t="s">
        <v>4</v>
      </c>
      <c r="E41" s="98" t="s">
        <v>6</v>
      </c>
      <c r="F41" s="55" t="s">
        <v>7</v>
      </c>
      <c r="G41" s="55" t="s">
        <v>8</v>
      </c>
      <c r="H41" s="55" t="s">
        <v>9</v>
      </c>
      <c r="I41" s="55" t="s">
        <v>54</v>
      </c>
      <c r="J41" s="591"/>
      <c r="K41" s="5" t="s">
        <v>14</v>
      </c>
      <c r="L41" s="100" t="s">
        <v>12</v>
      </c>
    </row>
    <row r="42" spans="1:12" ht="58.5">
      <c r="A42" s="578">
        <v>6</v>
      </c>
      <c r="B42" s="597" t="s">
        <v>120</v>
      </c>
      <c r="C42" s="634" t="s">
        <v>78</v>
      </c>
      <c r="D42" s="597" t="s">
        <v>877</v>
      </c>
      <c r="E42" s="41" t="s">
        <v>16</v>
      </c>
      <c r="F42" s="148" t="s">
        <v>16</v>
      </c>
      <c r="G42" s="148">
        <v>1120000</v>
      </c>
      <c r="H42" s="148">
        <v>1120000</v>
      </c>
      <c r="I42" s="148">
        <v>1120000</v>
      </c>
      <c r="J42" s="145" t="s">
        <v>121</v>
      </c>
      <c r="K42" s="658" t="s">
        <v>81</v>
      </c>
      <c r="L42" s="661" t="s">
        <v>162</v>
      </c>
    </row>
    <row r="43" spans="1:12" ht="19.5">
      <c r="A43" s="557"/>
      <c r="B43" s="598"/>
      <c r="C43" s="635"/>
      <c r="D43" s="598"/>
      <c r="E43" s="52"/>
      <c r="F43" s="84"/>
      <c r="G43" s="84"/>
      <c r="H43" s="84"/>
      <c r="I43" s="84"/>
      <c r="J43" s="146"/>
      <c r="K43" s="659"/>
      <c r="L43" s="662"/>
    </row>
    <row r="44" spans="1:12" ht="138.75" customHeight="1">
      <c r="A44" s="558"/>
      <c r="B44" s="599"/>
      <c r="C44" s="636"/>
      <c r="D44" s="599"/>
      <c r="E44" s="94"/>
      <c r="F44" s="56"/>
      <c r="G44" s="56"/>
      <c r="H44" s="56"/>
      <c r="I44" s="56"/>
      <c r="J44" s="147"/>
      <c r="K44" s="660"/>
      <c r="L44" s="663"/>
    </row>
    <row r="45" spans="1:12" ht="116.25" customHeight="1">
      <c r="A45" s="351">
        <v>7</v>
      </c>
      <c r="B45" s="123" t="s">
        <v>122</v>
      </c>
      <c r="C45" s="123" t="s">
        <v>78</v>
      </c>
      <c r="D45" s="123" t="s">
        <v>163</v>
      </c>
      <c r="E45" s="3" t="s">
        <v>16</v>
      </c>
      <c r="F45" s="3" t="s">
        <v>16</v>
      </c>
      <c r="G45" s="3">
        <v>1200000</v>
      </c>
      <c r="H45" s="3">
        <v>1200000</v>
      </c>
      <c r="I45" s="3">
        <v>1200000</v>
      </c>
      <c r="J45" s="132" t="s">
        <v>123</v>
      </c>
      <c r="K45" s="133" t="s">
        <v>81</v>
      </c>
      <c r="L45" s="133" t="s">
        <v>162</v>
      </c>
    </row>
    <row r="46" spans="1:12" s="95" customFormat="1" ht="18.600000000000001" customHeight="1" thickBot="1">
      <c r="A46" s="624" t="s">
        <v>825</v>
      </c>
      <c r="B46" s="624"/>
      <c r="C46" s="624"/>
      <c r="D46" s="624"/>
      <c r="E46" s="624"/>
      <c r="F46" s="624"/>
      <c r="G46" s="624"/>
      <c r="H46" s="624"/>
      <c r="I46" s="624"/>
      <c r="J46" s="624"/>
      <c r="K46" s="624"/>
      <c r="L46" s="624"/>
    </row>
    <row r="47" spans="1:12" s="95" customFormat="1" ht="20.25" thickBot="1">
      <c r="A47" s="612" t="s">
        <v>56</v>
      </c>
      <c r="B47" s="612"/>
      <c r="C47" s="612"/>
      <c r="D47" s="612"/>
      <c r="E47" s="612"/>
      <c r="F47" s="612"/>
      <c r="G47" s="612"/>
      <c r="H47" s="612"/>
      <c r="I47" s="612"/>
      <c r="J47" s="612"/>
      <c r="K47" s="613"/>
      <c r="L47" s="112" t="s">
        <v>63</v>
      </c>
    </row>
    <row r="48" spans="1:12" s="95" customFormat="1" ht="19.5">
      <c r="A48" s="612" t="s">
        <v>50</v>
      </c>
      <c r="B48" s="612"/>
      <c r="C48" s="612"/>
      <c r="D48" s="612"/>
      <c r="E48" s="612"/>
      <c r="F48" s="612"/>
      <c r="G48" s="612"/>
      <c r="H48" s="612"/>
      <c r="I48" s="612"/>
      <c r="J48" s="612"/>
      <c r="K48" s="612"/>
      <c r="L48" s="612"/>
    </row>
    <row r="49" spans="1:12" s="95" customFormat="1" ht="19.5">
      <c r="A49" s="612" t="s">
        <v>64</v>
      </c>
      <c r="B49" s="612"/>
      <c r="C49" s="612"/>
      <c r="D49" s="612"/>
      <c r="E49" s="612"/>
      <c r="F49" s="612"/>
      <c r="G49" s="612"/>
      <c r="H49" s="612"/>
      <c r="I49" s="612"/>
      <c r="J49" s="612"/>
      <c r="K49" s="612"/>
      <c r="L49" s="612"/>
    </row>
    <row r="50" spans="1:12" s="95" customFormat="1" ht="19.5">
      <c r="A50" s="612" t="s">
        <v>55</v>
      </c>
      <c r="B50" s="612"/>
      <c r="C50" s="612"/>
      <c r="D50" s="612"/>
      <c r="E50" s="612"/>
      <c r="F50" s="612"/>
      <c r="G50" s="612"/>
      <c r="H50" s="612"/>
      <c r="I50" s="612"/>
      <c r="J50" s="612"/>
      <c r="K50" s="612"/>
      <c r="L50" s="612"/>
    </row>
    <row r="51" spans="1:12" s="95" customFormat="1" ht="18.75" customHeight="1">
      <c r="A51" s="550" t="s">
        <v>51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</row>
    <row r="52" spans="1:12" s="117" customFormat="1" ht="19.5">
      <c r="A52" s="551" t="s">
        <v>52</v>
      </c>
      <c r="E52" s="118"/>
      <c r="F52" s="119"/>
      <c r="G52" s="119"/>
      <c r="H52" s="119"/>
      <c r="I52" s="119"/>
      <c r="L52" s="118"/>
    </row>
    <row r="53" spans="1:12" s="117" customFormat="1" ht="19.5">
      <c r="A53" s="552"/>
      <c r="B53" s="117" t="s">
        <v>26</v>
      </c>
      <c r="E53" s="118"/>
      <c r="F53" s="119"/>
      <c r="G53" s="119"/>
      <c r="H53" s="119"/>
      <c r="I53" s="119"/>
      <c r="L53" s="118"/>
    </row>
    <row r="54" spans="1:12" s="117" customFormat="1" ht="19.5">
      <c r="A54" s="552"/>
      <c r="B54" s="117" t="s">
        <v>53</v>
      </c>
      <c r="E54" s="118"/>
      <c r="F54" s="119"/>
      <c r="G54" s="119"/>
      <c r="H54" s="119"/>
      <c r="I54" s="119"/>
      <c r="L54" s="118"/>
    </row>
    <row r="55" spans="1:12" s="95" customFormat="1">
      <c r="A55" s="588" t="s">
        <v>0</v>
      </c>
      <c r="B55" s="590" t="s">
        <v>1</v>
      </c>
      <c r="C55" s="590" t="s">
        <v>2</v>
      </c>
      <c r="D55" s="4" t="s">
        <v>3</v>
      </c>
      <c r="E55" s="592" t="s">
        <v>5</v>
      </c>
      <c r="F55" s="593"/>
      <c r="G55" s="593"/>
      <c r="H55" s="593"/>
      <c r="I55" s="594"/>
      <c r="J55" s="590" t="s">
        <v>10</v>
      </c>
      <c r="K55" s="4" t="s">
        <v>13</v>
      </c>
      <c r="L55" s="99" t="s">
        <v>11</v>
      </c>
    </row>
    <row r="56" spans="1:12" s="95" customFormat="1">
      <c r="A56" s="589"/>
      <c r="B56" s="591"/>
      <c r="C56" s="591"/>
      <c r="D56" s="5" t="s">
        <v>4</v>
      </c>
      <c r="E56" s="98" t="s">
        <v>6</v>
      </c>
      <c r="F56" s="55" t="s">
        <v>7</v>
      </c>
      <c r="G56" s="55" t="s">
        <v>8</v>
      </c>
      <c r="H56" s="55" t="s">
        <v>9</v>
      </c>
      <c r="I56" s="55" t="s">
        <v>54</v>
      </c>
      <c r="J56" s="591"/>
      <c r="K56" s="5" t="s">
        <v>14</v>
      </c>
      <c r="L56" s="100" t="s">
        <v>12</v>
      </c>
    </row>
    <row r="57" spans="1:12" ht="39">
      <c r="A57" s="578">
        <v>8</v>
      </c>
      <c r="B57" s="597" t="s">
        <v>136</v>
      </c>
      <c r="C57" s="597" t="s">
        <v>125</v>
      </c>
      <c r="D57" s="597" t="s">
        <v>137</v>
      </c>
      <c r="E57" s="148" t="s">
        <v>16</v>
      </c>
      <c r="F57" s="148" t="s">
        <v>16</v>
      </c>
      <c r="G57" s="148">
        <v>2400000</v>
      </c>
      <c r="H57" s="148">
        <v>2400000</v>
      </c>
      <c r="I57" s="148">
        <v>2400000</v>
      </c>
      <c r="J57" s="129" t="s">
        <v>127</v>
      </c>
      <c r="K57" s="617" t="s">
        <v>128</v>
      </c>
      <c r="L57" s="617" t="s">
        <v>162</v>
      </c>
    </row>
    <row r="58" spans="1:12" ht="39">
      <c r="A58" s="557"/>
      <c r="B58" s="598"/>
      <c r="C58" s="598"/>
      <c r="D58" s="598"/>
      <c r="E58" s="52"/>
      <c r="F58" s="84"/>
      <c r="G58" s="84"/>
      <c r="H58" s="84"/>
      <c r="I58" s="84"/>
      <c r="J58" s="130" t="s">
        <v>129</v>
      </c>
      <c r="K58" s="618"/>
      <c r="L58" s="618"/>
    </row>
    <row r="59" spans="1:12" ht="46.5" customHeight="1">
      <c r="A59" s="558"/>
      <c r="B59" s="599"/>
      <c r="C59" s="599"/>
      <c r="D59" s="599"/>
      <c r="E59" s="94"/>
      <c r="F59" s="56"/>
      <c r="G59" s="56"/>
      <c r="H59" s="56"/>
      <c r="I59" s="56"/>
      <c r="J59" s="131" t="s">
        <v>101</v>
      </c>
      <c r="K59" s="619"/>
      <c r="L59" s="619"/>
    </row>
    <row r="60" spans="1:12" ht="117">
      <c r="A60" s="351">
        <v>9</v>
      </c>
      <c r="B60" s="121" t="s">
        <v>158</v>
      </c>
      <c r="C60" s="121" t="s">
        <v>159</v>
      </c>
      <c r="D60" s="121" t="s">
        <v>878</v>
      </c>
      <c r="E60" s="3">
        <v>6000000</v>
      </c>
      <c r="F60" s="3">
        <v>6000000</v>
      </c>
      <c r="G60" s="3" t="s">
        <v>16</v>
      </c>
      <c r="H60" s="3" t="s">
        <v>16</v>
      </c>
      <c r="I60" s="3" t="s">
        <v>16</v>
      </c>
      <c r="J60" s="186" t="s">
        <v>160</v>
      </c>
      <c r="K60" s="185" t="s">
        <v>161</v>
      </c>
      <c r="L60" s="188" t="s">
        <v>162</v>
      </c>
    </row>
    <row r="61" spans="1:12" ht="99">
      <c r="A61" s="183">
        <v>10</v>
      </c>
      <c r="B61" s="121" t="s">
        <v>164</v>
      </c>
      <c r="C61" s="121" t="s">
        <v>60</v>
      </c>
      <c r="D61" s="45" t="s">
        <v>166</v>
      </c>
      <c r="E61" s="3" t="s">
        <v>16</v>
      </c>
      <c r="F61" s="3">
        <v>8000000</v>
      </c>
      <c r="G61" s="3">
        <v>8000000</v>
      </c>
      <c r="H61" s="3" t="s">
        <v>16</v>
      </c>
      <c r="I61" s="3" t="s">
        <v>16</v>
      </c>
      <c r="J61" s="189" t="s">
        <v>165</v>
      </c>
      <c r="K61" s="190" t="s">
        <v>62</v>
      </c>
      <c r="L61" s="188" t="s">
        <v>162</v>
      </c>
    </row>
    <row r="62" spans="1:12" ht="13.5" customHeight="1" thickBot="1">
      <c r="A62" s="624" t="s">
        <v>787</v>
      </c>
      <c r="B62" s="624"/>
      <c r="C62" s="624"/>
      <c r="D62" s="624"/>
      <c r="E62" s="624"/>
      <c r="F62" s="624"/>
      <c r="G62" s="624"/>
      <c r="H62" s="624"/>
      <c r="I62" s="624"/>
      <c r="J62" s="624"/>
      <c r="K62" s="624"/>
      <c r="L62" s="624"/>
    </row>
    <row r="63" spans="1:12" s="95" customFormat="1" ht="20.25" thickBot="1">
      <c r="A63" s="612" t="s">
        <v>56</v>
      </c>
      <c r="B63" s="612"/>
      <c r="C63" s="612"/>
      <c r="D63" s="612"/>
      <c r="E63" s="612"/>
      <c r="F63" s="612"/>
      <c r="G63" s="612"/>
      <c r="H63" s="612"/>
      <c r="I63" s="612"/>
      <c r="J63" s="612"/>
      <c r="K63" s="613"/>
      <c r="L63" s="112" t="s">
        <v>63</v>
      </c>
    </row>
    <row r="64" spans="1:12" s="95" customFormat="1" ht="19.5">
      <c r="A64" s="612" t="s">
        <v>50</v>
      </c>
      <c r="B64" s="612"/>
      <c r="C64" s="612"/>
      <c r="D64" s="612"/>
      <c r="E64" s="612"/>
      <c r="F64" s="612"/>
      <c r="G64" s="612"/>
      <c r="H64" s="612"/>
      <c r="I64" s="612"/>
      <c r="J64" s="612"/>
      <c r="K64" s="612"/>
      <c r="L64" s="612"/>
    </row>
    <row r="65" spans="1:12" s="95" customFormat="1" ht="19.5">
      <c r="A65" s="612" t="s">
        <v>64</v>
      </c>
      <c r="B65" s="612"/>
      <c r="C65" s="612"/>
      <c r="D65" s="612"/>
      <c r="E65" s="612"/>
      <c r="F65" s="612"/>
      <c r="G65" s="612"/>
      <c r="H65" s="612"/>
      <c r="I65" s="612"/>
      <c r="J65" s="612"/>
      <c r="K65" s="612"/>
      <c r="L65" s="612"/>
    </row>
    <row r="66" spans="1:12" s="95" customFormat="1" ht="19.5">
      <c r="A66" s="612" t="s">
        <v>55</v>
      </c>
      <c r="B66" s="612"/>
      <c r="C66" s="612"/>
      <c r="D66" s="612"/>
      <c r="E66" s="612"/>
      <c r="F66" s="612"/>
      <c r="G66" s="612"/>
      <c r="H66" s="612"/>
      <c r="I66" s="612"/>
      <c r="J66" s="612"/>
      <c r="K66" s="612"/>
      <c r="L66" s="612"/>
    </row>
    <row r="67" spans="1:12" s="95" customFormat="1" ht="18.75" customHeight="1">
      <c r="A67" s="550" t="s">
        <v>51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</row>
    <row r="68" spans="1:12" s="117" customFormat="1" ht="19.5">
      <c r="A68" s="551" t="s">
        <v>52</v>
      </c>
      <c r="E68" s="163"/>
      <c r="F68" s="119"/>
      <c r="G68" s="119"/>
      <c r="H68" s="119"/>
      <c r="I68" s="119"/>
      <c r="L68" s="163"/>
    </row>
    <row r="69" spans="1:12" s="117" customFormat="1" ht="19.5">
      <c r="A69" s="552"/>
      <c r="B69" s="117" t="s">
        <v>26</v>
      </c>
      <c r="E69" s="163"/>
      <c r="F69" s="119"/>
      <c r="G69" s="119"/>
      <c r="H69" s="119"/>
      <c r="I69" s="119"/>
      <c r="L69" s="163"/>
    </row>
    <row r="70" spans="1:12" s="117" customFormat="1" ht="19.5">
      <c r="A70" s="552"/>
      <c r="B70" s="117" t="s">
        <v>53</v>
      </c>
      <c r="E70" s="163"/>
      <c r="F70" s="119"/>
      <c r="G70" s="119"/>
      <c r="H70" s="119"/>
      <c r="I70" s="119"/>
      <c r="L70" s="163"/>
    </row>
    <row r="71" spans="1:12" s="95" customFormat="1">
      <c r="A71" s="588" t="s">
        <v>0</v>
      </c>
      <c r="B71" s="590" t="s">
        <v>1</v>
      </c>
      <c r="C71" s="590" t="s">
        <v>2</v>
      </c>
      <c r="D71" s="4" t="s">
        <v>3</v>
      </c>
      <c r="E71" s="592" t="s">
        <v>5</v>
      </c>
      <c r="F71" s="593"/>
      <c r="G71" s="593"/>
      <c r="H71" s="593"/>
      <c r="I71" s="594"/>
      <c r="J71" s="590" t="s">
        <v>10</v>
      </c>
      <c r="K71" s="4" t="s">
        <v>13</v>
      </c>
      <c r="L71" s="99" t="s">
        <v>11</v>
      </c>
    </row>
    <row r="72" spans="1:12" s="95" customFormat="1">
      <c r="A72" s="589"/>
      <c r="B72" s="591"/>
      <c r="C72" s="591"/>
      <c r="D72" s="5" t="s">
        <v>4</v>
      </c>
      <c r="E72" s="98" t="s">
        <v>6</v>
      </c>
      <c r="F72" s="55" t="s">
        <v>7</v>
      </c>
      <c r="G72" s="55" t="s">
        <v>8</v>
      </c>
      <c r="H72" s="55" t="s">
        <v>9</v>
      </c>
      <c r="I72" s="55" t="s">
        <v>54</v>
      </c>
      <c r="J72" s="591"/>
      <c r="K72" s="5" t="s">
        <v>14</v>
      </c>
      <c r="L72" s="100" t="s">
        <v>12</v>
      </c>
    </row>
    <row r="73" spans="1:12" ht="214.5">
      <c r="A73" s="560">
        <v>11</v>
      </c>
      <c r="B73" s="258" t="s">
        <v>167</v>
      </c>
      <c r="C73" s="258" t="s">
        <v>60</v>
      </c>
      <c r="D73" s="294" t="s">
        <v>883</v>
      </c>
      <c r="E73" s="501" t="s">
        <v>16</v>
      </c>
      <c r="F73" s="501" t="s">
        <v>16</v>
      </c>
      <c r="G73" s="502">
        <v>3087500</v>
      </c>
      <c r="H73" s="502" t="s">
        <v>16</v>
      </c>
      <c r="I73" s="502" t="s">
        <v>42</v>
      </c>
      <c r="J73" s="488" t="s">
        <v>61</v>
      </c>
      <c r="K73" s="488" t="s">
        <v>62</v>
      </c>
      <c r="L73" s="503" t="s">
        <v>157</v>
      </c>
    </row>
    <row r="74" spans="1:12" ht="122.25" customHeight="1">
      <c r="A74" s="563"/>
      <c r="B74" s="206"/>
      <c r="C74" s="206"/>
      <c r="D74" s="206"/>
      <c r="E74" s="504"/>
      <c r="F74" s="504"/>
      <c r="G74" s="504"/>
      <c r="H74" s="504"/>
      <c r="I74" s="504"/>
      <c r="J74" s="505"/>
      <c r="K74" s="506"/>
      <c r="L74" s="507"/>
    </row>
    <row r="75" spans="1:12" ht="20.25" thickBot="1">
      <c r="A75" s="624" t="s">
        <v>826</v>
      </c>
      <c r="B75" s="624"/>
      <c r="C75" s="624"/>
      <c r="D75" s="624"/>
      <c r="E75" s="624"/>
      <c r="F75" s="624"/>
      <c r="G75" s="624"/>
      <c r="H75" s="624"/>
      <c r="I75" s="624"/>
      <c r="J75" s="624"/>
      <c r="K75" s="624"/>
      <c r="L75" s="624"/>
    </row>
    <row r="76" spans="1:12" s="95" customFormat="1" ht="20.25" thickBot="1">
      <c r="A76" s="612" t="s">
        <v>56</v>
      </c>
      <c r="B76" s="612"/>
      <c r="C76" s="612"/>
      <c r="D76" s="612"/>
      <c r="E76" s="612"/>
      <c r="F76" s="612"/>
      <c r="G76" s="612"/>
      <c r="H76" s="612"/>
      <c r="I76" s="612"/>
      <c r="J76" s="612"/>
      <c r="K76" s="613"/>
      <c r="L76" s="112" t="s">
        <v>63</v>
      </c>
    </row>
    <row r="77" spans="1:12" s="95" customFormat="1" ht="19.5">
      <c r="A77" s="612" t="s">
        <v>50</v>
      </c>
      <c r="B77" s="612"/>
      <c r="C77" s="612"/>
      <c r="D77" s="612"/>
      <c r="E77" s="612"/>
      <c r="F77" s="612"/>
      <c r="G77" s="612"/>
      <c r="H77" s="612"/>
      <c r="I77" s="612"/>
      <c r="J77" s="612"/>
      <c r="K77" s="612"/>
      <c r="L77" s="612"/>
    </row>
    <row r="78" spans="1:12" s="95" customFormat="1" ht="19.5">
      <c r="A78" s="612" t="s">
        <v>64</v>
      </c>
      <c r="B78" s="612"/>
      <c r="C78" s="612"/>
      <c r="D78" s="612"/>
      <c r="E78" s="612"/>
      <c r="F78" s="612"/>
      <c r="G78" s="612"/>
      <c r="H78" s="612"/>
      <c r="I78" s="612"/>
      <c r="J78" s="612"/>
      <c r="K78" s="612"/>
      <c r="L78" s="612"/>
    </row>
    <row r="79" spans="1:12" s="95" customFormat="1" ht="19.5">
      <c r="A79" s="612" t="s">
        <v>55</v>
      </c>
      <c r="B79" s="612"/>
      <c r="C79" s="612"/>
      <c r="D79" s="612"/>
      <c r="E79" s="612"/>
      <c r="F79" s="612"/>
      <c r="G79" s="612"/>
      <c r="H79" s="612"/>
      <c r="I79" s="612"/>
      <c r="J79" s="612"/>
      <c r="K79" s="612"/>
      <c r="L79" s="612"/>
    </row>
    <row r="80" spans="1:12" s="95" customFormat="1" ht="18.75" customHeight="1">
      <c r="A80" s="550" t="s">
        <v>51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</row>
    <row r="81" spans="1:12" s="117" customFormat="1" ht="19.5">
      <c r="A81" s="551" t="s">
        <v>52</v>
      </c>
      <c r="E81" s="163"/>
      <c r="F81" s="119"/>
      <c r="G81" s="119"/>
      <c r="H81" s="119"/>
      <c r="I81" s="119"/>
      <c r="L81" s="163"/>
    </row>
    <row r="82" spans="1:12" s="117" customFormat="1" ht="19.5">
      <c r="A82" s="552"/>
      <c r="B82" s="117" t="s">
        <v>26</v>
      </c>
      <c r="E82" s="163"/>
      <c r="F82" s="119"/>
      <c r="G82" s="119"/>
      <c r="H82" s="119"/>
      <c r="I82" s="119"/>
      <c r="L82" s="163"/>
    </row>
    <row r="83" spans="1:12" s="117" customFormat="1" ht="19.5">
      <c r="A83" s="552"/>
      <c r="B83" s="117" t="s">
        <v>53</v>
      </c>
      <c r="E83" s="163"/>
      <c r="F83" s="119"/>
      <c r="G83" s="119"/>
      <c r="H83" s="119"/>
      <c r="I83" s="119"/>
      <c r="L83" s="163"/>
    </row>
    <row r="84" spans="1:12" s="95" customFormat="1">
      <c r="A84" s="588" t="s">
        <v>0</v>
      </c>
      <c r="B84" s="590" t="s">
        <v>1</v>
      </c>
      <c r="C84" s="590" t="s">
        <v>2</v>
      </c>
      <c r="D84" s="4" t="s">
        <v>3</v>
      </c>
      <c r="E84" s="592" t="s">
        <v>5</v>
      </c>
      <c r="F84" s="593"/>
      <c r="G84" s="593"/>
      <c r="H84" s="593"/>
      <c r="I84" s="594"/>
      <c r="J84" s="590" t="s">
        <v>10</v>
      </c>
      <c r="K84" s="4" t="s">
        <v>13</v>
      </c>
      <c r="L84" s="99" t="s">
        <v>11</v>
      </c>
    </row>
    <row r="85" spans="1:12" s="95" customFormat="1">
      <c r="A85" s="589"/>
      <c r="B85" s="591"/>
      <c r="C85" s="591"/>
      <c r="D85" s="5" t="s">
        <v>4</v>
      </c>
      <c r="E85" s="98" t="s">
        <v>6</v>
      </c>
      <c r="F85" s="55" t="s">
        <v>7</v>
      </c>
      <c r="G85" s="55" t="s">
        <v>8</v>
      </c>
      <c r="H85" s="55" t="s">
        <v>9</v>
      </c>
      <c r="I85" s="55" t="s">
        <v>54</v>
      </c>
      <c r="J85" s="591"/>
      <c r="K85" s="5" t="s">
        <v>14</v>
      </c>
      <c r="L85" s="100" t="s">
        <v>12</v>
      </c>
    </row>
    <row r="86" spans="1:12" ht="195">
      <c r="A86" s="183">
        <v>12</v>
      </c>
      <c r="B86" s="121" t="s">
        <v>173</v>
      </c>
      <c r="C86" s="121" t="s">
        <v>60</v>
      </c>
      <c r="D86" s="121" t="s">
        <v>174</v>
      </c>
      <c r="E86" s="2" t="s">
        <v>16</v>
      </c>
      <c r="F86" s="3" t="s">
        <v>16</v>
      </c>
      <c r="G86" s="3" t="s">
        <v>16</v>
      </c>
      <c r="H86" s="3">
        <v>2100000</v>
      </c>
      <c r="I86" s="3">
        <v>2100000</v>
      </c>
      <c r="J86" s="207" t="s">
        <v>171</v>
      </c>
      <c r="K86" s="200" t="s">
        <v>172</v>
      </c>
      <c r="L86" s="208" t="s">
        <v>40</v>
      </c>
    </row>
    <row r="87" spans="1:12" ht="81" customHeight="1">
      <c r="A87" s="183">
        <v>13</v>
      </c>
      <c r="B87" s="211" t="s">
        <v>227</v>
      </c>
      <c r="C87" s="211" t="s">
        <v>229</v>
      </c>
      <c r="D87" s="202" t="s">
        <v>231</v>
      </c>
      <c r="E87" s="2" t="s">
        <v>16</v>
      </c>
      <c r="F87" s="3" t="s">
        <v>16</v>
      </c>
      <c r="G87" s="3">
        <v>5500000</v>
      </c>
      <c r="H87" s="3">
        <v>5500000</v>
      </c>
      <c r="I87" s="3">
        <v>5500000</v>
      </c>
      <c r="J87" s="227" t="s">
        <v>233</v>
      </c>
      <c r="K87" s="202" t="s">
        <v>234</v>
      </c>
      <c r="L87" s="122" t="s">
        <v>40</v>
      </c>
    </row>
    <row r="88" spans="1:12" s="95" customFormat="1" ht="12" customHeight="1">
      <c r="A88" s="582"/>
      <c r="B88" s="316"/>
      <c r="C88" s="316"/>
      <c r="D88" s="513"/>
      <c r="E88" s="512"/>
      <c r="F88" s="514"/>
      <c r="G88" s="514"/>
      <c r="H88" s="514"/>
      <c r="I88" s="514"/>
      <c r="J88" s="515"/>
      <c r="K88" s="513"/>
      <c r="L88" s="499"/>
    </row>
    <row r="89" spans="1:12" s="95" customFormat="1" ht="12" customHeight="1">
      <c r="A89" s="583"/>
      <c r="B89" s="517"/>
      <c r="C89" s="517"/>
      <c r="D89" s="518"/>
      <c r="E89" s="516"/>
      <c r="F89" s="519"/>
      <c r="G89" s="519"/>
      <c r="H89" s="519"/>
      <c r="I89" s="519"/>
      <c r="J89" s="520"/>
      <c r="K89" s="518"/>
      <c r="L89" s="498"/>
    </row>
    <row r="90" spans="1:12" s="95" customFormat="1" ht="12" customHeight="1">
      <c r="A90" s="583"/>
      <c r="B90" s="517"/>
      <c r="C90" s="517"/>
      <c r="D90" s="518"/>
      <c r="E90" s="516"/>
      <c r="F90" s="519"/>
      <c r="G90" s="519"/>
      <c r="H90" s="519"/>
      <c r="I90" s="519"/>
      <c r="J90" s="520"/>
      <c r="K90" s="518"/>
      <c r="L90" s="498"/>
    </row>
    <row r="91" spans="1:12" s="95" customFormat="1" ht="12" customHeight="1">
      <c r="A91" s="583"/>
      <c r="B91" s="517"/>
      <c r="C91" s="517"/>
      <c r="D91" s="518"/>
      <c r="E91" s="516"/>
      <c r="F91" s="519"/>
      <c r="G91" s="519"/>
      <c r="H91" s="519"/>
      <c r="I91" s="519"/>
      <c r="J91" s="520"/>
      <c r="K91" s="518"/>
      <c r="L91" s="498"/>
    </row>
    <row r="92" spans="1:12" ht="19.5" thickBot="1">
      <c r="A92" s="638" t="s">
        <v>784</v>
      </c>
      <c r="B92" s="638"/>
      <c r="C92" s="638"/>
      <c r="D92" s="638"/>
      <c r="E92" s="638"/>
      <c r="F92" s="638"/>
      <c r="G92" s="638"/>
      <c r="H92" s="638"/>
      <c r="I92" s="638"/>
      <c r="J92" s="638"/>
      <c r="K92" s="638"/>
      <c r="L92" s="638"/>
    </row>
    <row r="93" spans="1:12" s="95" customFormat="1" ht="20.25" thickBot="1">
      <c r="A93" s="612" t="s">
        <v>56</v>
      </c>
      <c r="B93" s="612"/>
      <c r="C93" s="612"/>
      <c r="D93" s="612"/>
      <c r="E93" s="612"/>
      <c r="F93" s="612"/>
      <c r="G93" s="612"/>
      <c r="H93" s="612"/>
      <c r="I93" s="612"/>
      <c r="J93" s="612"/>
      <c r="K93" s="613"/>
      <c r="L93" s="112" t="s">
        <v>63</v>
      </c>
    </row>
    <row r="94" spans="1:12" s="95" customFormat="1" ht="19.5">
      <c r="A94" s="612" t="s">
        <v>50</v>
      </c>
      <c r="B94" s="612"/>
      <c r="C94" s="612"/>
      <c r="D94" s="612"/>
      <c r="E94" s="612"/>
      <c r="F94" s="612"/>
      <c r="G94" s="612"/>
      <c r="H94" s="612"/>
      <c r="I94" s="612"/>
      <c r="J94" s="612"/>
      <c r="K94" s="612"/>
      <c r="L94" s="612"/>
    </row>
    <row r="95" spans="1:12" s="95" customFormat="1" ht="19.5">
      <c r="A95" s="612" t="s">
        <v>64</v>
      </c>
      <c r="B95" s="612"/>
      <c r="C95" s="612"/>
      <c r="D95" s="612"/>
      <c r="E95" s="612"/>
      <c r="F95" s="612"/>
      <c r="G95" s="612"/>
      <c r="H95" s="612"/>
      <c r="I95" s="612"/>
      <c r="J95" s="612"/>
      <c r="K95" s="612"/>
      <c r="L95" s="612"/>
    </row>
    <row r="96" spans="1:12" s="95" customFormat="1" ht="19.5">
      <c r="A96" s="612" t="s">
        <v>55</v>
      </c>
      <c r="B96" s="612"/>
      <c r="C96" s="612"/>
      <c r="D96" s="612"/>
      <c r="E96" s="612"/>
      <c r="F96" s="612"/>
      <c r="G96" s="612"/>
      <c r="H96" s="612"/>
      <c r="I96" s="612"/>
      <c r="J96" s="612"/>
      <c r="K96" s="612"/>
      <c r="L96" s="612"/>
    </row>
    <row r="97" spans="1:12" s="95" customFormat="1" ht="18.75" customHeight="1">
      <c r="A97" s="550" t="s">
        <v>51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</row>
    <row r="98" spans="1:12" s="117" customFormat="1" ht="19.5">
      <c r="A98" s="551" t="s">
        <v>52</v>
      </c>
      <c r="E98" s="163"/>
      <c r="F98" s="119"/>
      <c r="G98" s="119"/>
      <c r="H98" s="119"/>
      <c r="I98" s="119"/>
      <c r="L98" s="163"/>
    </row>
    <row r="99" spans="1:12" s="117" customFormat="1" ht="19.5">
      <c r="A99" s="552"/>
      <c r="B99" s="117" t="s">
        <v>26</v>
      </c>
      <c r="E99" s="163"/>
      <c r="F99" s="119"/>
      <c r="G99" s="119"/>
      <c r="H99" s="119"/>
      <c r="I99" s="119"/>
      <c r="L99" s="163"/>
    </row>
    <row r="100" spans="1:12" s="117" customFormat="1" ht="19.5">
      <c r="A100" s="552"/>
      <c r="B100" s="117" t="s">
        <v>53</v>
      </c>
      <c r="E100" s="163"/>
      <c r="F100" s="119"/>
      <c r="G100" s="119"/>
      <c r="H100" s="119"/>
      <c r="I100" s="119"/>
      <c r="L100" s="163"/>
    </row>
    <row r="101" spans="1:12" s="95" customFormat="1">
      <c r="A101" s="588" t="s">
        <v>0</v>
      </c>
      <c r="B101" s="590" t="s">
        <v>1</v>
      </c>
      <c r="C101" s="590" t="s">
        <v>2</v>
      </c>
      <c r="D101" s="4" t="s">
        <v>3</v>
      </c>
      <c r="E101" s="592" t="s">
        <v>5</v>
      </c>
      <c r="F101" s="593"/>
      <c r="G101" s="593"/>
      <c r="H101" s="593"/>
      <c r="I101" s="594"/>
      <c r="J101" s="590" t="s">
        <v>10</v>
      </c>
      <c r="K101" s="4" t="s">
        <v>13</v>
      </c>
      <c r="L101" s="99" t="s">
        <v>11</v>
      </c>
    </row>
    <row r="102" spans="1:12" s="95" customFormat="1">
      <c r="A102" s="589"/>
      <c r="B102" s="591"/>
      <c r="C102" s="591"/>
      <c r="D102" s="5" t="s">
        <v>4</v>
      </c>
      <c r="E102" s="98" t="s">
        <v>6</v>
      </c>
      <c r="F102" s="55" t="s">
        <v>7</v>
      </c>
      <c r="G102" s="55" t="s">
        <v>8</v>
      </c>
      <c r="H102" s="55" t="s">
        <v>9</v>
      </c>
      <c r="I102" s="55" t="s">
        <v>54</v>
      </c>
      <c r="J102" s="591"/>
      <c r="K102" s="5" t="s">
        <v>14</v>
      </c>
      <c r="L102" s="100" t="s">
        <v>12</v>
      </c>
    </row>
    <row r="103" spans="1:12" ht="97.5">
      <c r="A103" s="584"/>
      <c r="B103" s="154" t="s">
        <v>228</v>
      </c>
      <c r="C103" s="154" t="s">
        <v>230</v>
      </c>
      <c r="D103" s="154" t="s">
        <v>232</v>
      </c>
      <c r="E103" s="228"/>
      <c r="F103" s="228"/>
      <c r="G103" s="228"/>
      <c r="H103" s="228"/>
      <c r="I103" s="228"/>
      <c r="J103" s="229" t="s">
        <v>235</v>
      </c>
      <c r="K103" s="228"/>
      <c r="L103" s="228"/>
    </row>
    <row r="104" spans="1:12" ht="195">
      <c r="A104" s="183">
        <v>14</v>
      </c>
      <c r="B104" s="121" t="s">
        <v>236</v>
      </c>
      <c r="C104" s="121" t="s">
        <v>169</v>
      </c>
      <c r="D104" s="121" t="s">
        <v>237</v>
      </c>
      <c r="E104" s="2" t="s">
        <v>16</v>
      </c>
      <c r="F104" s="463" t="s">
        <v>16</v>
      </c>
      <c r="G104" s="463" t="s">
        <v>238</v>
      </c>
      <c r="H104" s="463" t="s">
        <v>238</v>
      </c>
      <c r="I104" s="463" t="s">
        <v>238</v>
      </c>
      <c r="J104" s="209" t="s">
        <v>171</v>
      </c>
      <c r="K104" s="200" t="s">
        <v>172</v>
      </c>
      <c r="L104" s="208" t="s">
        <v>40</v>
      </c>
    </row>
    <row r="105" spans="1:12">
      <c r="K105" s="95"/>
    </row>
    <row r="107" spans="1:12" ht="20.25" thickBot="1">
      <c r="A107" s="637" t="s">
        <v>785</v>
      </c>
      <c r="B107" s="637"/>
      <c r="C107" s="637"/>
      <c r="D107" s="637"/>
      <c r="E107" s="637"/>
      <c r="F107" s="637"/>
      <c r="G107" s="637"/>
      <c r="H107" s="637"/>
      <c r="I107" s="637"/>
      <c r="J107" s="637"/>
      <c r="K107" s="637"/>
      <c r="L107" s="637"/>
    </row>
    <row r="108" spans="1:12" s="95" customFormat="1" ht="20.25" thickBot="1">
      <c r="A108" s="612" t="s">
        <v>56</v>
      </c>
      <c r="B108" s="612"/>
      <c r="C108" s="612"/>
      <c r="D108" s="612"/>
      <c r="E108" s="612"/>
      <c r="F108" s="612"/>
      <c r="G108" s="612"/>
      <c r="H108" s="612"/>
      <c r="I108" s="612"/>
      <c r="J108" s="612"/>
      <c r="K108" s="613"/>
      <c r="L108" s="112" t="s">
        <v>63</v>
      </c>
    </row>
    <row r="109" spans="1:12" s="95" customFormat="1" ht="19.5">
      <c r="A109" s="612" t="s">
        <v>50</v>
      </c>
      <c r="B109" s="612"/>
      <c r="C109" s="612"/>
      <c r="D109" s="612"/>
      <c r="E109" s="612"/>
      <c r="F109" s="612"/>
      <c r="G109" s="612"/>
      <c r="H109" s="612"/>
      <c r="I109" s="612"/>
      <c r="J109" s="612"/>
      <c r="K109" s="612"/>
      <c r="L109" s="612"/>
    </row>
    <row r="110" spans="1:12" s="95" customFormat="1" ht="19.5">
      <c r="A110" s="612" t="s">
        <v>64</v>
      </c>
      <c r="B110" s="612"/>
      <c r="C110" s="612"/>
      <c r="D110" s="612"/>
      <c r="E110" s="612"/>
      <c r="F110" s="612"/>
      <c r="G110" s="612"/>
      <c r="H110" s="612"/>
      <c r="I110" s="612"/>
      <c r="J110" s="612"/>
      <c r="K110" s="612"/>
      <c r="L110" s="612"/>
    </row>
    <row r="111" spans="1:12" s="95" customFormat="1" ht="19.5">
      <c r="A111" s="612" t="s">
        <v>55</v>
      </c>
      <c r="B111" s="612"/>
      <c r="C111" s="612"/>
      <c r="D111" s="612"/>
      <c r="E111" s="612"/>
      <c r="F111" s="612"/>
      <c r="G111" s="612"/>
      <c r="H111" s="612"/>
      <c r="I111" s="612"/>
      <c r="J111" s="612"/>
      <c r="K111" s="612"/>
      <c r="L111" s="612"/>
    </row>
    <row r="112" spans="1:12" s="95" customFormat="1" ht="18.75" customHeight="1">
      <c r="A112" s="550" t="s">
        <v>51</v>
      </c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</row>
    <row r="113" spans="1:12" s="117" customFormat="1" ht="19.5">
      <c r="A113" s="551" t="s">
        <v>52</v>
      </c>
      <c r="E113" s="163"/>
      <c r="F113" s="119"/>
      <c r="G113" s="119"/>
      <c r="H113" s="119"/>
      <c r="I113" s="119"/>
      <c r="L113" s="163"/>
    </row>
    <row r="114" spans="1:12" s="117" customFormat="1" ht="19.5">
      <c r="A114" s="552"/>
      <c r="B114" s="117" t="s">
        <v>26</v>
      </c>
      <c r="E114" s="163"/>
      <c r="F114" s="119"/>
      <c r="G114" s="119"/>
      <c r="H114" s="119"/>
      <c r="I114" s="119"/>
      <c r="L114" s="163"/>
    </row>
    <row r="115" spans="1:12" s="117" customFormat="1" ht="19.5">
      <c r="A115" s="552"/>
      <c r="B115" s="117" t="s">
        <v>53</v>
      </c>
      <c r="E115" s="163"/>
      <c r="F115" s="119"/>
      <c r="G115" s="119"/>
      <c r="H115" s="119"/>
      <c r="I115" s="119"/>
      <c r="L115" s="163"/>
    </row>
    <row r="116" spans="1:12" s="95" customFormat="1">
      <c r="A116" s="588" t="s">
        <v>0</v>
      </c>
      <c r="B116" s="590" t="s">
        <v>1</v>
      </c>
      <c r="C116" s="590" t="s">
        <v>2</v>
      </c>
      <c r="D116" s="4" t="s">
        <v>3</v>
      </c>
      <c r="E116" s="592" t="s">
        <v>5</v>
      </c>
      <c r="F116" s="593"/>
      <c r="G116" s="593"/>
      <c r="H116" s="593"/>
      <c r="I116" s="594"/>
      <c r="J116" s="590" t="s">
        <v>10</v>
      </c>
      <c r="K116" s="4" t="s">
        <v>13</v>
      </c>
      <c r="L116" s="99" t="s">
        <v>11</v>
      </c>
    </row>
    <row r="117" spans="1:12" s="95" customFormat="1">
      <c r="A117" s="589"/>
      <c r="B117" s="591"/>
      <c r="C117" s="591"/>
      <c r="D117" s="5" t="s">
        <v>4</v>
      </c>
      <c r="E117" s="98" t="s">
        <v>6</v>
      </c>
      <c r="F117" s="55" t="s">
        <v>7</v>
      </c>
      <c r="G117" s="55" t="s">
        <v>8</v>
      </c>
      <c r="H117" s="55" t="s">
        <v>9</v>
      </c>
      <c r="I117" s="55" t="s">
        <v>54</v>
      </c>
      <c r="J117" s="591"/>
      <c r="K117" s="5" t="s">
        <v>14</v>
      </c>
      <c r="L117" s="100" t="s">
        <v>12</v>
      </c>
    </row>
    <row r="118" spans="1:12" ht="97.5">
      <c r="A118" s="183">
        <v>15</v>
      </c>
      <c r="B118" s="121" t="s">
        <v>880</v>
      </c>
      <c r="C118" s="121" t="s">
        <v>239</v>
      </c>
      <c r="D118" s="123" t="s">
        <v>879</v>
      </c>
      <c r="E118" s="2" t="s">
        <v>16</v>
      </c>
      <c r="F118" s="3" t="s">
        <v>16</v>
      </c>
      <c r="G118" s="3">
        <v>4000000</v>
      </c>
      <c r="H118" s="3">
        <v>4000000</v>
      </c>
      <c r="I118" s="3" t="s">
        <v>16</v>
      </c>
      <c r="J118" s="127" t="s">
        <v>240</v>
      </c>
      <c r="K118" s="121" t="s">
        <v>241</v>
      </c>
      <c r="L118" s="126" t="s">
        <v>242</v>
      </c>
    </row>
    <row r="119" spans="1:12" ht="136.5">
      <c r="A119" s="183">
        <v>16</v>
      </c>
      <c r="B119" s="121" t="s">
        <v>849</v>
      </c>
      <c r="C119" s="121" t="s">
        <v>239</v>
      </c>
      <c r="D119" s="123" t="s">
        <v>850</v>
      </c>
      <c r="E119" s="2" t="s">
        <v>16</v>
      </c>
      <c r="F119" s="3" t="s">
        <v>16</v>
      </c>
      <c r="G119" s="3" t="s">
        <v>16</v>
      </c>
      <c r="H119" s="3">
        <v>4000000</v>
      </c>
      <c r="I119" s="3">
        <v>4000000</v>
      </c>
      <c r="J119" s="127" t="s">
        <v>240</v>
      </c>
      <c r="K119" s="121" t="s">
        <v>241</v>
      </c>
      <c r="L119" s="126" t="s">
        <v>242</v>
      </c>
    </row>
    <row r="120" spans="1:12" ht="72" customHeight="1">
      <c r="A120" s="183">
        <v>17</v>
      </c>
      <c r="B120" s="121" t="s">
        <v>851</v>
      </c>
      <c r="C120" s="109" t="s">
        <v>239</v>
      </c>
      <c r="D120" s="123" t="s">
        <v>852</v>
      </c>
      <c r="E120" s="2" t="s">
        <v>16</v>
      </c>
      <c r="F120" s="2" t="s">
        <v>16</v>
      </c>
      <c r="G120" s="2" t="s">
        <v>16</v>
      </c>
      <c r="H120" s="3">
        <v>4000000</v>
      </c>
      <c r="I120" s="3">
        <v>4000000</v>
      </c>
      <c r="J120" s="106" t="s">
        <v>240</v>
      </c>
      <c r="K120" s="121" t="s">
        <v>241</v>
      </c>
      <c r="L120" s="126" t="s">
        <v>242</v>
      </c>
    </row>
    <row r="121" spans="1:12" ht="19.5">
      <c r="A121" s="624" t="s">
        <v>786</v>
      </c>
      <c r="B121" s="624"/>
      <c r="C121" s="624"/>
      <c r="D121" s="624"/>
      <c r="E121" s="624"/>
      <c r="F121" s="624"/>
      <c r="G121" s="624"/>
      <c r="H121" s="624"/>
      <c r="I121" s="624"/>
      <c r="J121" s="624"/>
      <c r="K121" s="624"/>
      <c r="L121" s="624"/>
    </row>
    <row r="122" spans="1:12" s="95" customFormat="1" ht="20.25" thickBot="1">
      <c r="A122" s="581"/>
      <c r="B122" s="497"/>
      <c r="C122" s="497"/>
      <c r="D122" s="497"/>
      <c r="E122" s="497"/>
      <c r="F122" s="497"/>
      <c r="G122" s="497"/>
      <c r="H122" s="497"/>
      <c r="I122" s="497"/>
      <c r="J122" s="497"/>
      <c r="K122" s="497"/>
      <c r="L122" s="497"/>
    </row>
    <row r="123" spans="1:12" s="95" customFormat="1" ht="20.25" thickBot="1">
      <c r="A123" s="612" t="s">
        <v>56</v>
      </c>
      <c r="B123" s="612"/>
      <c r="C123" s="612"/>
      <c r="D123" s="612"/>
      <c r="E123" s="612"/>
      <c r="F123" s="612"/>
      <c r="G123" s="612"/>
      <c r="H123" s="612"/>
      <c r="I123" s="612"/>
      <c r="J123" s="612"/>
      <c r="K123" s="613"/>
      <c r="L123" s="112" t="s">
        <v>63</v>
      </c>
    </row>
    <row r="124" spans="1:12" s="95" customFormat="1" ht="19.5">
      <c r="A124" s="612" t="s">
        <v>50</v>
      </c>
      <c r="B124" s="612"/>
      <c r="C124" s="612"/>
      <c r="D124" s="612"/>
      <c r="E124" s="612"/>
      <c r="F124" s="612"/>
      <c r="G124" s="612"/>
      <c r="H124" s="612"/>
      <c r="I124" s="612"/>
      <c r="J124" s="612"/>
      <c r="K124" s="612"/>
      <c r="L124" s="612"/>
    </row>
    <row r="125" spans="1:12" s="95" customFormat="1" ht="19.5">
      <c r="A125" s="612" t="s">
        <v>64</v>
      </c>
      <c r="B125" s="612"/>
      <c r="C125" s="612"/>
      <c r="D125" s="612"/>
      <c r="E125" s="612"/>
      <c r="F125" s="612"/>
      <c r="G125" s="612"/>
      <c r="H125" s="612"/>
      <c r="I125" s="612"/>
      <c r="J125" s="612"/>
      <c r="K125" s="612"/>
      <c r="L125" s="612"/>
    </row>
    <row r="126" spans="1:12" s="95" customFormat="1" ht="19.5">
      <c r="A126" s="612" t="s">
        <v>55</v>
      </c>
      <c r="B126" s="612"/>
      <c r="C126" s="612"/>
      <c r="D126" s="612"/>
      <c r="E126" s="612"/>
      <c r="F126" s="612"/>
      <c r="G126" s="612"/>
      <c r="H126" s="612"/>
      <c r="I126" s="612"/>
      <c r="J126" s="612"/>
      <c r="K126" s="612"/>
      <c r="L126" s="612"/>
    </row>
    <row r="127" spans="1:12" s="95" customFormat="1" ht="18.75" customHeight="1">
      <c r="A127" s="550" t="s">
        <v>51</v>
      </c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</row>
    <row r="128" spans="1:12" s="117" customFormat="1" ht="19.5">
      <c r="A128" s="551" t="s">
        <v>52</v>
      </c>
      <c r="E128" s="163"/>
      <c r="F128" s="119"/>
      <c r="G128" s="119"/>
      <c r="H128" s="119"/>
      <c r="I128" s="119"/>
      <c r="L128" s="163"/>
    </row>
    <row r="129" spans="1:12" s="117" customFormat="1" ht="19.5">
      <c r="A129" s="552"/>
      <c r="B129" s="117" t="s">
        <v>26</v>
      </c>
      <c r="E129" s="163"/>
      <c r="F129" s="119"/>
      <c r="G129" s="119"/>
      <c r="H129" s="119"/>
      <c r="I129" s="119"/>
      <c r="L129" s="163"/>
    </row>
    <row r="130" spans="1:12" s="117" customFormat="1" ht="19.5">
      <c r="A130" s="552"/>
      <c r="B130" s="117" t="s">
        <v>53</v>
      </c>
      <c r="E130" s="163"/>
      <c r="F130" s="119"/>
      <c r="G130" s="119"/>
      <c r="H130" s="119"/>
      <c r="I130" s="119"/>
      <c r="L130" s="163"/>
    </row>
    <row r="131" spans="1:12" s="95" customFormat="1">
      <c r="A131" s="588" t="s">
        <v>0</v>
      </c>
      <c r="B131" s="590" t="s">
        <v>1</v>
      </c>
      <c r="C131" s="590" t="s">
        <v>2</v>
      </c>
      <c r="D131" s="4" t="s">
        <v>3</v>
      </c>
      <c r="E131" s="592" t="s">
        <v>5</v>
      </c>
      <c r="F131" s="593"/>
      <c r="G131" s="593"/>
      <c r="H131" s="593"/>
      <c r="I131" s="594"/>
      <c r="J131" s="590" t="s">
        <v>10</v>
      </c>
      <c r="K131" s="4" t="s">
        <v>13</v>
      </c>
      <c r="L131" s="99" t="s">
        <v>11</v>
      </c>
    </row>
    <row r="132" spans="1:12" s="95" customFormat="1">
      <c r="A132" s="589"/>
      <c r="B132" s="591"/>
      <c r="C132" s="591"/>
      <c r="D132" s="5" t="s">
        <v>4</v>
      </c>
      <c r="E132" s="98" t="s">
        <v>6</v>
      </c>
      <c r="F132" s="55" t="s">
        <v>7</v>
      </c>
      <c r="G132" s="55" t="s">
        <v>8</v>
      </c>
      <c r="H132" s="55" t="s">
        <v>9</v>
      </c>
      <c r="I132" s="55" t="s">
        <v>54</v>
      </c>
      <c r="J132" s="591"/>
      <c r="K132" s="5" t="s">
        <v>14</v>
      </c>
      <c r="L132" s="100" t="s">
        <v>12</v>
      </c>
    </row>
    <row r="133" spans="1:12" ht="156">
      <c r="A133" s="183">
        <v>18</v>
      </c>
      <c r="B133" s="121" t="s">
        <v>854</v>
      </c>
      <c r="C133" s="121" t="s">
        <v>244</v>
      </c>
      <c r="D133" s="123" t="s">
        <v>853</v>
      </c>
      <c r="E133" s="2" t="s">
        <v>16</v>
      </c>
      <c r="F133" s="2" t="s">
        <v>16</v>
      </c>
      <c r="G133" s="2" t="s">
        <v>16</v>
      </c>
      <c r="H133" s="3">
        <v>3000000</v>
      </c>
      <c r="I133" s="3">
        <v>3000000</v>
      </c>
      <c r="J133" s="106" t="s">
        <v>240</v>
      </c>
      <c r="K133" s="121" t="s">
        <v>241</v>
      </c>
      <c r="L133" s="126" t="s">
        <v>242</v>
      </c>
    </row>
    <row r="134" spans="1:12" ht="97.5">
      <c r="A134" s="560">
        <v>19</v>
      </c>
      <c r="B134" s="258" t="s">
        <v>855</v>
      </c>
      <c r="C134" s="258" t="s">
        <v>239</v>
      </c>
      <c r="D134" s="508" t="s">
        <v>856</v>
      </c>
      <c r="E134" s="41" t="s">
        <v>16</v>
      </c>
      <c r="F134" s="41" t="s">
        <v>16</v>
      </c>
      <c r="G134" s="41" t="s">
        <v>16</v>
      </c>
      <c r="H134" s="148">
        <v>3000000</v>
      </c>
      <c r="I134" s="148">
        <v>3000000</v>
      </c>
      <c r="J134" s="509" t="s">
        <v>240</v>
      </c>
      <c r="K134" s="258" t="s">
        <v>241</v>
      </c>
      <c r="L134" s="495" t="s">
        <v>242</v>
      </c>
    </row>
    <row r="135" spans="1:12" ht="75" customHeight="1">
      <c r="A135" s="563"/>
      <c r="B135" s="506"/>
      <c r="C135" s="206"/>
      <c r="D135" s="510"/>
      <c r="E135" s="43"/>
      <c r="F135" s="504"/>
      <c r="G135" s="504"/>
      <c r="H135" s="511"/>
      <c r="I135" s="504"/>
      <c r="J135" s="506"/>
      <c r="K135" s="506"/>
      <c r="L135" s="507"/>
    </row>
    <row r="136" spans="1:12" ht="18.75" customHeight="1" thickBot="1">
      <c r="A136" s="624" t="s">
        <v>827</v>
      </c>
      <c r="B136" s="624"/>
      <c r="C136" s="624"/>
      <c r="D136" s="624"/>
      <c r="E136" s="624"/>
      <c r="F136" s="624"/>
      <c r="G136" s="624"/>
      <c r="H136" s="624"/>
      <c r="I136" s="624"/>
      <c r="J136" s="624"/>
      <c r="K136" s="624"/>
      <c r="L136" s="624"/>
    </row>
    <row r="137" spans="1:12" s="95" customFormat="1" ht="20.25" thickBot="1">
      <c r="A137" s="612" t="s">
        <v>56</v>
      </c>
      <c r="B137" s="612"/>
      <c r="C137" s="612"/>
      <c r="D137" s="612"/>
      <c r="E137" s="612"/>
      <c r="F137" s="612"/>
      <c r="G137" s="612"/>
      <c r="H137" s="612"/>
      <c r="I137" s="612"/>
      <c r="J137" s="612"/>
      <c r="K137" s="613"/>
      <c r="L137" s="112" t="s">
        <v>63</v>
      </c>
    </row>
    <row r="138" spans="1:12" s="95" customFormat="1" ht="19.5">
      <c r="A138" s="612" t="s">
        <v>50</v>
      </c>
      <c r="B138" s="612"/>
      <c r="C138" s="612"/>
      <c r="D138" s="612"/>
      <c r="E138" s="612"/>
      <c r="F138" s="612"/>
      <c r="G138" s="612"/>
      <c r="H138" s="612"/>
      <c r="I138" s="612"/>
      <c r="J138" s="612"/>
      <c r="K138" s="612"/>
      <c r="L138" s="612"/>
    </row>
    <row r="139" spans="1:12" s="95" customFormat="1" ht="19.5">
      <c r="A139" s="612" t="s">
        <v>64</v>
      </c>
      <c r="B139" s="612"/>
      <c r="C139" s="612"/>
      <c r="D139" s="612"/>
      <c r="E139" s="612"/>
      <c r="F139" s="612"/>
      <c r="G139" s="612"/>
      <c r="H139" s="612"/>
      <c r="I139" s="612"/>
      <c r="J139" s="612"/>
      <c r="K139" s="612"/>
      <c r="L139" s="612"/>
    </row>
    <row r="140" spans="1:12" s="95" customFormat="1" ht="19.5">
      <c r="A140" s="612" t="s">
        <v>55</v>
      </c>
      <c r="B140" s="612"/>
      <c r="C140" s="612"/>
      <c r="D140" s="612"/>
      <c r="E140" s="612"/>
      <c r="F140" s="612"/>
      <c r="G140" s="612"/>
      <c r="H140" s="612"/>
      <c r="I140" s="612"/>
      <c r="J140" s="612"/>
      <c r="K140" s="612"/>
      <c r="L140" s="612"/>
    </row>
    <row r="141" spans="1:12" s="95" customFormat="1" ht="18.75" customHeight="1">
      <c r="A141" s="550" t="s">
        <v>51</v>
      </c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</row>
    <row r="142" spans="1:12" s="117" customFormat="1" ht="19.5">
      <c r="A142" s="551" t="s">
        <v>52</v>
      </c>
      <c r="E142" s="475"/>
      <c r="F142" s="119"/>
      <c r="G142" s="119"/>
      <c r="H142" s="119"/>
      <c r="I142" s="119"/>
      <c r="L142" s="475"/>
    </row>
    <row r="143" spans="1:12" s="117" customFormat="1" ht="19.5">
      <c r="A143" s="552"/>
      <c r="B143" s="117" t="s">
        <v>26</v>
      </c>
      <c r="E143" s="475"/>
      <c r="F143" s="119"/>
      <c r="G143" s="119"/>
      <c r="H143" s="119"/>
      <c r="I143" s="119"/>
      <c r="L143" s="475"/>
    </row>
    <row r="144" spans="1:12" s="117" customFormat="1" ht="19.5">
      <c r="A144" s="552"/>
      <c r="B144" s="117" t="s">
        <v>53</v>
      </c>
      <c r="E144" s="475"/>
      <c r="F144" s="119"/>
      <c r="G144" s="119"/>
      <c r="H144" s="119"/>
      <c r="I144" s="119"/>
      <c r="L144" s="475"/>
    </row>
    <row r="145" spans="1:12" s="95" customFormat="1">
      <c r="A145" s="588" t="s">
        <v>0</v>
      </c>
      <c r="B145" s="590" t="s">
        <v>1</v>
      </c>
      <c r="C145" s="590" t="s">
        <v>2</v>
      </c>
      <c r="D145" s="4" t="s">
        <v>3</v>
      </c>
      <c r="E145" s="592" t="s">
        <v>5</v>
      </c>
      <c r="F145" s="593"/>
      <c r="G145" s="593"/>
      <c r="H145" s="593"/>
      <c r="I145" s="594"/>
      <c r="J145" s="590" t="s">
        <v>10</v>
      </c>
      <c r="K145" s="4" t="s">
        <v>13</v>
      </c>
      <c r="L145" s="99" t="s">
        <v>11</v>
      </c>
    </row>
    <row r="146" spans="1:12" s="95" customFormat="1">
      <c r="A146" s="589"/>
      <c r="B146" s="591"/>
      <c r="C146" s="591"/>
      <c r="D146" s="5" t="s">
        <v>4</v>
      </c>
      <c r="E146" s="98" t="s">
        <v>6</v>
      </c>
      <c r="F146" s="55" t="s">
        <v>7</v>
      </c>
      <c r="G146" s="55" t="s">
        <v>8</v>
      </c>
      <c r="H146" s="55" t="s">
        <v>9</v>
      </c>
      <c r="I146" s="55" t="s">
        <v>54</v>
      </c>
      <c r="J146" s="591"/>
      <c r="K146" s="5" t="s">
        <v>14</v>
      </c>
      <c r="L146" s="100" t="s">
        <v>12</v>
      </c>
    </row>
    <row r="147" spans="1:12" ht="115.5">
      <c r="A147" s="560">
        <v>20</v>
      </c>
      <c r="B147" s="488" t="s">
        <v>885</v>
      </c>
      <c r="C147" s="258" t="s">
        <v>159</v>
      </c>
      <c r="D147" s="258" t="s">
        <v>832</v>
      </c>
      <c r="E147" s="148" t="s">
        <v>16</v>
      </c>
      <c r="F147" s="148">
        <v>3000000</v>
      </c>
      <c r="G147" s="148">
        <v>3000000</v>
      </c>
      <c r="H147" s="148">
        <v>3000000</v>
      </c>
      <c r="I147" s="148">
        <v>3000000</v>
      </c>
      <c r="J147" s="489" t="s">
        <v>160</v>
      </c>
      <c r="K147" s="490" t="s">
        <v>161</v>
      </c>
      <c r="L147" s="187" t="s">
        <v>162</v>
      </c>
    </row>
    <row r="148" spans="1:12">
      <c r="A148" s="557"/>
      <c r="B148" s="60"/>
      <c r="C148" s="60"/>
      <c r="D148" s="60"/>
      <c r="E148" s="52"/>
      <c r="F148" s="478"/>
      <c r="G148" s="478"/>
      <c r="H148" s="478"/>
      <c r="I148" s="478"/>
      <c r="J148" s="60"/>
      <c r="K148" s="60"/>
      <c r="L148" s="82"/>
    </row>
    <row r="149" spans="1:12">
      <c r="A149" s="557"/>
      <c r="B149" s="60"/>
      <c r="C149" s="60"/>
      <c r="D149" s="60"/>
      <c r="E149" s="52"/>
      <c r="F149" s="478"/>
      <c r="G149" s="478"/>
      <c r="H149" s="478"/>
      <c r="I149" s="478"/>
      <c r="J149" s="60"/>
      <c r="K149" s="60"/>
      <c r="L149" s="82"/>
    </row>
    <row r="150" spans="1:12">
      <c r="A150" s="557"/>
      <c r="B150" s="60"/>
      <c r="C150" s="60"/>
      <c r="D150" s="60"/>
      <c r="E150" s="52"/>
      <c r="F150" s="478"/>
      <c r="G150" s="478"/>
      <c r="H150" s="478"/>
      <c r="I150" s="478"/>
      <c r="J150" s="60"/>
      <c r="K150" s="60"/>
      <c r="L150" s="82"/>
    </row>
    <row r="151" spans="1:12">
      <c r="A151" s="557"/>
      <c r="B151" s="60"/>
      <c r="C151" s="60"/>
      <c r="D151" s="60"/>
      <c r="E151" s="52"/>
      <c r="F151" s="478"/>
      <c r="G151" s="478"/>
      <c r="H151" s="478"/>
      <c r="I151" s="478"/>
      <c r="J151" s="60"/>
      <c r="K151" s="60"/>
      <c r="L151" s="82"/>
    </row>
    <row r="152" spans="1:12">
      <c r="A152" s="557"/>
      <c r="B152" s="60"/>
      <c r="C152" s="60"/>
      <c r="D152" s="60"/>
      <c r="E152" s="52"/>
      <c r="F152" s="478"/>
      <c r="G152" s="478"/>
      <c r="H152" s="478"/>
      <c r="I152" s="478"/>
      <c r="J152" s="60"/>
      <c r="K152" s="60"/>
      <c r="L152" s="82"/>
    </row>
    <row r="153" spans="1:12">
      <c r="A153" s="557"/>
      <c r="B153" s="60"/>
      <c r="C153" s="60"/>
      <c r="D153" s="60"/>
      <c r="E153" s="52"/>
      <c r="F153" s="478"/>
      <c r="G153" s="478"/>
      <c r="H153" s="478"/>
      <c r="I153" s="478"/>
      <c r="J153" s="60"/>
      <c r="K153" s="60"/>
      <c r="L153" s="82"/>
    </row>
    <row r="154" spans="1:12">
      <c r="A154" s="557"/>
      <c r="B154" s="60"/>
      <c r="C154" s="60"/>
      <c r="D154" s="60"/>
      <c r="E154" s="52"/>
      <c r="F154" s="478"/>
      <c r="G154" s="478"/>
      <c r="H154" s="478"/>
      <c r="I154" s="478"/>
      <c r="J154" s="60"/>
      <c r="K154" s="60"/>
      <c r="L154" s="82"/>
    </row>
    <row r="155" spans="1:12" s="95" customFormat="1">
      <c r="A155" s="585" t="s">
        <v>19</v>
      </c>
      <c r="B155" s="460" t="s">
        <v>859</v>
      </c>
      <c r="C155" s="459"/>
      <c r="D155" s="62"/>
      <c r="E155" s="466">
        <f>SUM(E30+E60)</f>
        <v>9245000</v>
      </c>
      <c r="F155" s="461">
        <f>SUM(F147+F61+F60+F30)</f>
        <v>20245000</v>
      </c>
      <c r="G155" s="462">
        <f>SUM(G147+G118+G104+G87+G73+G61+G57+G45+G42+G27+G24+G12+G11)</f>
        <v>47831500</v>
      </c>
      <c r="H155" s="461">
        <f>SUM(H147+H134+H133+H120+H119+H118+H104+H87+H86+H57+H45+H42+H27+H24+H11)</f>
        <v>49898200</v>
      </c>
      <c r="I155" s="461">
        <f>SUM(I147+I134+I133+I120+I119+I104+I87+I86+I57+I45+I42+I24+I11)</f>
        <v>38298200</v>
      </c>
      <c r="J155" s="62"/>
      <c r="K155" s="62"/>
      <c r="L155" s="81"/>
    </row>
    <row r="156" spans="1:12" s="95" customFormat="1">
      <c r="A156" s="558"/>
      <c r="B156" s="59"/>
      <c r="C156" s="59"/>
      <c r="D156" s="59"/>
      <c r="E156" s="94"/>
      <c r="F156" s="56"/>
      <c r="G156" s="56"/>
      <c r="H156" s="56"/>
      <c r="I156" s="56"/>
      <c r="J156" s="59"/>
      <c r="K156" s="59"/>
      <c r="L156" s="46"/>
    </row>
    <row r="157" spans="1:12">
      <c r="A157" s="295"/>
      <c r="E157" s="92"/>
      <c r="F157" s="92"/>
      <c r="G157" s="92"/>
      <c r="H157" s="92"/>
      <c r="I157" s="92"/>
      <c r="L157" s="92"/>
    </row>
    <row r="159" spans="1:12" ht="19.5">
      <c r="A159" s="623">
        <v>96</v>
      </c>
      <c r="B159" s="623"/>
      <c r="C159" s="623"/>
      <c r="D159" s="623"/>
      <c r="E159" s="623"/>
      <c r="F159" s="623"/>
      <c r="G159" s="623"/>
      <c r="H159" s="623"/>
      <c r="I159" s="623"/>
      <c r="J159" s="623"/>
      <c r="K159" s="623"/>
      <c r="L159" s="623"/>
    </row>
  </sheetData>
  <mergeCells count="120">
    <mergeCell ref="A136:L136"/>
    <mergeCell ref="A159:L159"/>
    <mergeCell ref="A137:K137"/>
    <mergeCell ref="A138:L138"/>
    <mergeCell ref="A139:L139"/>
    <mergeCell ref="A140:L140"/>
    <mergeCell ref="A145:A146"/>
    <mergeCell ref="B145:B146"/>
    <mergeCell ref="C145:C146"/>
    <mergeCell ref="E145:I145"/>
    <mergeCell ref="J145:J146"/>
    <mergeCell ref="A131:A132"/>
    <mergeCell ref="B131:B132"/>
    <mergeCell ref="C131:C132"/>
    <mergeCell ref="E131:I131"/>
    <mergeCell ref="J131:J132"/>
    <mergeCell ref="A121:L121"/>
    <mergeCell ref="A123:K123"/>
    <mergeCell ref="A124:L124"/>
    <mergeCell ref="A125:L125"/>
    <mergeCell ref="A126:L126"/>
    <mergeCell ref="A107:L107"/>
    <mergeCell ref="A108:K108"/>
    <mergeCell ref="A109:L109"/>
    <mergeCell ref="A110:L110"/>
    <mergeCell ref="A111:L111"/>
    <mergeCell ref="A116:A117"/>
    <mergeCell ref="B116:B117"/>
    <mergeCell ref="C116:C117"/>
    <mergeCell ref="E116:I116"/>
    <mergeCell ref="J116:J117"/>
    <mergeCell ref="A94:L94"/>
    <mergeCell ref="A95:L95"/>
    <mergeCell ref="A96:L96"/>
    <mergeCell ref="A101:A102"/>
    <mergeCell ref="B101:B102"/>
    <mergeCell ref="C101:C102"/>
    <mergeCell ref="E101:I101"/>
    <mergeCell ref="J101:J102"/>
    <mergeCell ref="C84:C85"/>
    <mergeCell ref="E84:I84"/>
    <mergeCell ref="J84:J85"/>
    <mergeCell ref="A92:L92"/>
    <mergeCell ref="A93:K93"/>
    <mergeCell ref="A75:L75"/>
    <mergeCell ref="A76:K76"/>
    <mergeCell ref="A77:L77"/>
    <mergeCell ref="A78:L78"/>
    <mergeCell ref="A79:L79"/>
    <mergeCell ref="A84:A85"/>
    <mergeCell ref="B84:B85"/>
    <mergeCell ref="A63:K63"/>
    <mergeCell ref="A64:L64"/>
    <mergeCell ref="A65:L65"/>
    <mergeCell ref="A66:L66"/>
    <mergeCell ref="A71:A72"/>
    <mergeCell ref="B71:B72"/>
    <mergeCell ref="C71:C72"/>
    <mergeCell ref="E71:I71"/>
    <mergeCell ref="J71:J72"/>
    <mergeCell ref="J40:J41"/>
    <mergeCell ref="B57:B59"/>
    <mergeCell ref="C57:C59"/>
    <mergeCell ref="D57:D59"/>
    <mergeCell ref="K57:K59"/>
    <mergeCell ref="L57:L59"/>
    <mergeCell ref="A47:K47"/>
    <mergeCell ref="A48:L48"/>
    <mergeCell ref="A49:L49"/>
    <mergeCell ref="A50:L50"/>
    <mergeCell ref="A55:A56"/>
    <mergeCell ref="B55:B56"/>
    <mergeCell ref="C55:C56"/>
    <mergeCell ref="E55:I55"/>
    <mergeCell ref="J55:J56"/>
    <mergeCell ref="A46:L46"/>
    <mergeCell ref="A1:K1"/>
    <mergeCell ref="A2:L2"/>
    <mergeCell ref="A4:L4"/>
    <mergeCell ref="A9:A10"/>
    <mergeCell ref="B9:B10"/>
    <mergeCell ref="C9:C10"/>
    <mergeCell ref="E9:I9"/>
    <mergeCell ref="J9:J10"/>
    <mergeCell ref="A31:L31"/>
    <mergeCell ref="E22:I22"/>
    <mergeCell ref="J22:J23"/>
    <mergeCell ref="A3:L3"/>
    <mergeCell ref="A14:K14"/>
    <mergeCell ref="A15:L15"/>
    <mergeCell ref="A16:L16"/>
    <mergeCell ref="A17:L17"/>
    <mergeCell ref="A22:A23"/>
    <mergeCell ref="B22:B23"/>
    <mergeCell ref="C22:C23"/>
    <mergeCell ref="A13:L13"/>
    <mergeCell ref="A62:L62"/>
    <mergeCell ref="B24:B26"/>
    <mergeCell ref="C24:C26"/>
    <mergeCell ref="D24:D26"/>
    <mergeCell ref="K24:K26"/>
    <mergeCell ref="L24:L26"/>
    <mergeCell ref="B27:B29"/>
    <mergeCell ref="C27:C29"/>
    <mergeCell ref="D27:D29"/>
    <mergeCell ref="K27:K29"/>
    <mergeCell ref="L27:L29"/>
    <mergeCell ref="A32:K32"/>
    <mergeCell ref="A33:L33"/>
    <mergeCell ref="A34:L34"/>
    <mergeCell ref="B42:B44"/>
    <mergeCell ref="C42:C44"/>
    <mergeCell ref="D42:D44"/>
    <mergeCell ref="K42:K44"/>
    <mergeCell ref="L42:L44"/>
    <mergeCell ref="A35:L35"/>
    <mergeCell ref="A40:A41"/>
    <mergeCell ref="B40:B41"/>
    <mergeCell ref="C40:C41"/>
    <mergeCell ref="E40:I40"/>
  </mergeCells>
  <pageMargins left="0.35433070866141736" right="0" top="0.6692913385826772" bottom="0.51181102362204722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49"/>
  <sheetViews>
    <sheetView view="pageLayout" topLeftCell="A7" zoomScale="112" zoomScaleNormal="110" zoomScaleSheetLayoutView="130" zoomScalePageLayoutView="112" workbookViewId="0">
      <selection activeCell="A7" sqref="A7:XFD9"/>
    </sheetView>
  </sheetViews>
  <sheetFormatPr defaultRowHeight="24"/>
  <cols>
    <col min="1" max="1" width="2.25" style="35" customWidth="1"/>
    <col min="2" max="2" width="22.75" style="35" customWidth="1"/>
    <col min="3" max="3" width="6.75" style="36" customWidth="1"/>
    <col min="4" max="4" width="12.5" style="36" customWidth="1"/>
    <col min="5" max="5" width="6.125" style="36" customWidth="1"/>
    <col min="6" max="6" width="13.625" style="36" customWidth="1"/>
    <col min="7" max="7" width="6" style="36" customWidth="1"/>
    <col min="8" max="8" width="11.875" style="36" customWidth="1"/>
    <col min="9" max="9" width="5.625" style="36" customWidth="1"/>
    <col min="10" max="10" width="11.875" style="36" customWidth="1"/>
    <col min="11" max="11" width="6.25" style="36" customWidth="1"/>
    <col min="12" max="12" width="9.875" style="36" customWidth="1"/>
    <col min="13" max="13" width="6.625" style="36" customWidth="1"/>
    <col min="14" max="14" width="13.5" style="36" customWidth="1"/>
    <col min="15" max="15" width="16.625" style="69" bestFit="1" customWidth="1"/>
    <col min="16" max="16" width="10.625" style="77" bestFit="1" customWidth="1"/>
    <col min="17" max="17" width="9" style="69"/>
    <col min="18" max="16384" width="9" style="23"/>
  </cols>
  <sheetData>
    <row r="1" spans="1:18" s="6" customFormat="1" ht="26.25" thickBot="1">
      <c r="A1" s="684" t="s">
        <v>35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491" t="s">
        <v>833</v>
      </c>
      <c r="O1" s="68"/>
      <c r="P1" s="73"/>
      <c r="Q1" s="68"/>
    </row>
    <row r="2" spans="1:18" s="6" customFormat="1">
      <c r="A2" s="685" t="s">
        <v>834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79"/>
      <c r="O2" s="68"/>
      <c r="P2" s="73"/>
      <c r="Q2" s="68"/>
    </row>
    <row r="3" spans="1:18" s="6" customFormat="1">
      <c r="A3" s="668" t="s">
        <v>835</v>
      </c>
      <c r="B3" s="668"/>
      <c r="C3" s="668"/>
      <c r="D3" s="668"/>
      <c r="E3" s="668"/>
      <c r="F3" s="668"/>
      <c r="G3" s="668"/>
      <c r="H3" s="668"/>
      <c r="I3" s="668"/>
      <c r="J3" s="668"/>
      <c r="K3" s="668"/>
      <c r="L3" s="668"/>
      <c r="M3" s="668"/>
      <c r="N3" s="492"/>
      <c r="O3" s="68"/>
      <c r="P3" s="73"/>
      <c r="Q3" s="68"/>
    </row>
    <row r="4" spans="1:18" s="6" customFormat="1">
      <c r="A4" s="7"/>
      <c r="B4" s="8"/>
      <c r="C4" s="686" t="s">
        <v>34</v>
      </c>
      <c r="D4" s="687"/>
      <c r="E4" s="686" t="s">
        <v>33</v>
      </c>
      <c r="F4" s="687"/>
      <c r="G4" s="686" t="s">
        <v>32</v>
      </c>
      <c r="H4" s="687"/>
      <c r="I4" s="686" t="s">
        <v>31</v>
      </c>
      <c r="J4" s="687"/>
      <c r="K4" s="686" t="s">
        <v>836</v>
      </c>
      <c r="L4" s="687"/>
      <c r="M4" s="686" t="s">
        <v>838</v>
      </c>
      <c r="N4" s="687"/>
      <c r="O4" s="68"/>
      <c r="P4" s="73"/>
      <c r="Q4" s="68"/>
      <c r="R4" s="67"/>
    </row>
    <row r="5" spans="1:18" s="6" customFormat="1">
      <c r="A5" s="9"/>
      <c r="B5" s="10" t="s">
        <v>30</v>
      </c>
      <c r="C5" s="11" t="s">
        <v>29</v>
      </c>
      <c r="D5" s="12" t="s">
        <v>28</v>
      </c>
      <c r="E5" s="13" t="s">
        <v>29</v>
      </c>
      <c r="F5" s="12" t="s">
        <v>28</v>
      </c>
      <c r="G5" s="11" t="s">
        <v>29</v>
      </c>
      <c r="H5" s="12" t="s">
        <v>28</v>
      </c>
      <c r="I5" s="13" t="s">
        <v>29</v>
      </c>
      <c r="J5" s="12" t="s">
        <v>28</v>
      </c>
      <c r="K5" s="13" t="s">
        <v>29</v>
      </c>
      <c r="L5" s="12" t="s">
        <v>28</v>
      </c>
      <c r="M5" s="11" t="s">
        <v>29</v>
      </c>
      <c r="N5" s="12" t="s">
        <v>28</v>
      </c>
      <c r="O5" s="68"/>
      <c r="P5" s="73"/>
      <c r="Q5" s="68"/>
    </row>
    <row r="6" spans="1:18" s="6" customFormat="1">
      <c r="A6" s="14"/>
      <c r="B6" s="15"/>
      <c r="C6" s="16" t="s">
        <v>1</v>
      </c>
      <c r="D6" s="17" t="s">
        <v>27</v>
      </c>
      <c r="E6" s="18" t="s">
        <v>1</v>
      </c>
      <c r="F6" s="17" t="s">
        <v>27</v>
      </c>
      <c r="G6" s="19" t="s">
        <v>1</v>
      </c>
      <c r="H6" s="17" t="s">
        <v>27</v>
      </c>
      <c r="I6" s="18" t="s">
        <v>1</v>
      </c>
      <c r="J6" s="17" t="s">
        <v>27</v>
      </c>
      <c r="K6" s="18" t="s">
        <v>1</v>
      </c>
      <c r="L6" s="17" t="s">
        <v>27</v>
      </c>
      <c r="M6" s="19" t="s">
        <v>1</v>
      </c>
      <c r="N6" s="17" t="s">
        <v>27</v>
      </c>
      <c r="O6" s="68"/>
      <c r="P6" s="73"/>
      <c r="Q6" s="68"/>
    </row>
    <row r="7" spans="1:18" s="6" customFormat="1">
      <c r="A7" s="688" t="s">
        <v>26</v>
      </c>
      <c r="B7" s="689"/>
      <c r="C7" s="689"/>
      <c r="D7" s="689"/>
      <c r="E7" s="689"/>
      <c r="F7" s="689"/>
      <c r="G7" s="689"/>
      <c r="H7" s="689"/>
      <c r="I7" s="689"/>
      <c r="J7" s="689"/>
      <c r="K7" s="689"/>
      <c r="L7" s="689"/>
      <c r="M7" s="689"/>
      <c r="N7" s="690"/>
      <c r="O7" s="68"/>
      <c r="P7" s="73"/>
      <c r="Q7" s="68"/>
    </row>
    <row r="8" spans="1:18" s="6" customFormat="1">
      <c r="A8" s="20"/>
      <c r="B8" s="493" t="s">
        <v>837</v>
      </c>
      <c r="C8" s="22">
        <v>2</v>
      </c>
      <c r="D8" s="22">
        <v>580000</v>
      </c>
      <c r="E8" s="33">
        <v>6</v>
      </c>
      <c r="F8" s="78">
        <v>2258300</v>
      </c>
      <c r="G8" s="33">
        <v>16</v>
      </c>
      <c r="H8" s="22">
        <v>4341000</v>
      </c>
      <c r="I8" s="22">
        <v>22</v>
      </c>
      <c r="J8" s="22">
        <v>8592000</v>
      </c>
      <c r="K8" s="22">
        <v>14</v>
      </c>
      <c r="L8" s="22">
        <v>7928200</v>
      </c>
      <c r="M8" s="22">
        <v>30</v>
      </c>
      <c r="N8" s="22">
        <f>SUM(D8+F8+H8+J8+L8)</f>
        <v>23699500</v>
      </c>
      <c r="O8" s="69"/>
      <c r="P8" s="73"/>
      <c r="Q8" s="68"/>
    </row>
    <row r="9" spans="1:18" s="24" customFormat="1">
      <c r="A9" s="672" t="s">
        <v>19</v>
      </c>
      <c r="B9" s="672"/>
      <c r="C9" s="32">
        <v>2</v>
      </c>
      <c r="D9" s="32">
        <v>580000</v>
      </c>
      <c r="E9" s="32">
        <v>6</v>
      </c>
      <c r="F9" s="32">
        <v>2258300</v>
      </c>
      <c r="G9" s="64">
        <v>16</v>
      </c>
      <c r="H9" s="32">
        <v>4341000</v>
      </c>
      <c r="I9" s="32">
        <v>22</v>
      </c>
      <c r="J9" s="32">
        <v>8592000</v>
      </c>
      <c r="K9" s="32">
        <v>14</v>
      </c>
      <c r="L9" s="32">
        <v>7928200</v>
      </c>
      <c r="M9" s="32">
        <v>30</v>
      </c>
      <c r="N9" s="32">
        <f>SUM(D9+F9+H9+J9+L9)</f>
        <v>23699500</v>
      </c>
      <c r="O9" s="70"/>
      <c r="P9" s="74"/>
      <c r="Q9" s="70"/>
    </row>
    <row r="10" spans="1:18" s="6" customFormat="1">
      <c r="A10" s="688" t="s">
        <v>15</v>
      </c>
      <c r="B10" s="689"/>
      <c r="C10" s="689"/>
      <c r="D10" s="689"/>
      <c r="E10" s="689"/>
      <c r="F10" s="689"/>
      <c r="G10" s="689"/>
      <c r="H10" s="689"/>
      <c r="I10" s="689"/>
      <c r="J10" s="689"/>
      <c r="K10" s="689"/>
      <c r="L10" s="689"/>
      <c r="M10" s="689"/>
      <c r="N10" s="690"/>
      <c r="O10" s="68"/>
      <c r="P10" s="73"/>
      <c r="Q10" s="68"/>
    </row>
    <row r="11" spans="1:18" s="6" customFormat="1">
      <c r="A11" s="20"/>
      <c r="B11" s="494" t="s">
        <v>839</v>
      </c>
      <c r="C11" s="22">
        <v>3</v>
      </c>
      <c r="D11" s="22">
        <v>3834800</v>
      </c>
      <c r="E11" s="22">
        <v>3</v>
      </c>
      <c r="F11" s="22">
        <v>3864000</v>
      </c>
      <c r="G11" s="22">
        <v>3</v>
      </c>
      <c r="H11" s="22">
        <v>3960000</v>
      </c>
      <c r="I11" s="22">
        <v>3</v>
      </c>
      <c r="J11" s="22">
        <v>3960000</v>
      </c>
      <c r="K11" s="22">
        <v>3</v>
      </c>
      <c r="L11" s="22">
        <v>3960000</v>
      </c>
      <c r="M11" s="22">
        <v>3</v>
      </c>
      <c r="N11" s="22">
        <f>SUM(D11+F11+H11+J11+L11)</f>
        <v>19578800</v>
      </c>
      <c r="O11" s="68"/>
      <c r="P11" s="73"/>
      <c r="Q11" s="68"/>
    </row>
    <row r="12" spans="1:18" s="6" customFormat="1">
      <c r="A12" s="20"/>
      <c r="B12" s="494" t="s">
        <v>840</v>
      </c>
      <c r="C12" s="22">
        <v>3</v>
      </c>
      <c r="D12" s="22">
        <v>60000</v>
      </c>
      <c r="E12" s="22">
        <v>3</v>
      </c>
      <c r="F12" s="22">
        <v>90000</v>
      </c>
      <c r="G12" s="22">
        <v>3</v>
      </c>
      <c r="H12" s="22">
        <v>60000</v>
      </c>
      <c r="I12" s="22">
        <v>3</v>
      </c>
      <c r="J12" s="22">
        <v>60000</v>
      </c>
      <c r="K12" s="22">
        <v>3</v>
      </c>
      <c r="L12" s="22">
        <v>60000</v>
      </c>
      <c r="M12" s="22">
        <v>3</v>
      </c>
      <c r="N12" s="22">
        <f>SUM(D12+F12+H12+J12+L12)</f>
        <v>330000</v>
      </c>
      <c r="O12" s="68"/>
      <c r="P12" s="73"/>
      <c r="Q12" s="68"/>
    </row>
    <row r="13" spans="1:18" s="6" customFormat="1">
      <c r="A13" s="20"/>
      <c r="B13" s="494" t="s">
        <v>24</v>
      </c>
      <c r="C13" s="22">
        <v>6</v>
      </c>
      <c r="D13" s="22">
        <v>189248</v>
      </c>
      <c r="E13" s="22">
        <v>6</v>
      </c>
      <c r="F13" s="22">
        <v>189248</v>
      </c>
      <c r="G13" s="22">
        <v>6</v>
      </c>
      <c r="H13" s="22">
        <v>189248</v>
      </c>
      <c r="I13" s="22">
        <v>6</v>
      </c>
      <c r="J13" s="22">
        <v>189248</v>
      </c>
      <c r="K13" s="22">
        <v>6</v>
      </c>
      <c r="L13" s="22">
        <v>189248</v>
      </c>
      <c r="M13" s="22">
        <v>6</v>
      </c>
      <c r="N13" s="22">
        <f>SUM(D13+F13+H13+J13+L13)</f>
        <v>946240</v>
      </c>
      <c r="O13" s="68"/>
      <c r="P13" s="73"/>
      <c r="Q13" s="68"/>
    </row>
    <row r="14" spans="1:18" s="25" customFormat="1">
      <c r="A14" s="669" t="s">
        <v>19</v>
      </c>
      <c r="B14" s="670"/>
      <c r="C14" s="37">
        <v>12</v>
      </c>
      <c r="D14" s="37">
        <f>SUM(D11:D13)</f>
        <v>4084048</v>
      </c>
      <c r="E14" s="37">
        <f t="shared" ref="E14:J14" si="0">SUM(E11:E13)</f>
        <v>12</v>
      </c>
      <c r="F14" s="37">
        <f t="shared" si="0"/>
        <v>4143248</v>
      </c>
      <c r="G14" s="37">
        <f t="shared" si="0"/>
        <v>12</v>
      </c>
      <c r="H14" s="37">
        <f>SUM(H11:H13)</f>
        <v>4209248</v>
      </c>
      <c r="I14" s="37">
        <f>SUM(I11:I13)</f>
        <v>12</v>
      </c>
      <c r="J14" s="37">
        <f t="shared" si="0"/>
        <v>4209248</v>
      </c>
      <c r="K14" s="37">
        <f>SUM(K11:K13)</f>
        <v>12</v>
      </c>
      <c r="L14" s="526">
        <f>SUM(L11:L13)</f>
        <v>4209248</v>
      </c>
      <c r="M14" s="37">
        <f>SUM(M11:M13)</f>
        <v>12</v>
      </c>
      <c r="N14" s="37">
        <f>SUM(N11:N13)</f>
        <v>20855040</v>
      </c>
      <c r="O14" s="71"/>
      <c r="P14" s="75"/>
      <c r="Q14" s="71"/>
    </row>
    <row r="15" spans="1:18" s="6" customFormat="1" ht="20.25">
      <c r="A15" s="26" t="s">
        <v>47</v>
      </c>
      <c r="B15" s="27"/>
      <c r="C15" s="28"/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30"/>
    </row>
    <row r="16" spans="1:18" s="6" customFormat="1" ht="19.5">
      <c r="A16" s="85"/>
      <c r="B16" s="21" t="s">
        <v>863</v>
      </c>
      <c r="C16" s="22">
        <v>1</v>
      </c>
      <c r="D16" s="22">
        <v>200000</v>
      </c>
      <c r="E16" s="22">
        <v>1</v>
      </c>
      <c r="F16" s="22">
        <v>200000</v>
      </c>
      <c r="G16" s="22">
        <v>1</v>
      </c>
      <c r="H16" s="22">
        <v>200000</v>
      </c>
      <c r="I16" s="22">
        <v>1</v>
      </c>
      <c r="J16" s="22">
        <v>200000</v>
      </c>
      <c r="K16" s="22">
        <v>1</v>
      </c>
      <c r="L16" s="22">
        <v>200000</v>
      </c>
      <c r="M16" s="22">
        <v>4</v>
      </c>
      <c r="N16" s="22">
        <f>SUM(D16+F16+H16+J16+L16)</f>
        <v>1000000</v>
      </c>
    </row>
    <row r="17" spans="1:17" s="6" customFormat="1" ht="37.5">
      <c r="A17" s="85"/>
      <c r="B17" s="21" t="s">
        <v>48</v>
      </c>
      <c r="C17" s="22">
        <v>3</v>
      </c>
      <c r="D17" s="22">
        <v>110000</v>
      </c>
      <c r="E17" s="22">
        <v>3</v>
      </c>
      <c r="F17" s="22">
        <v>110000</v>
      </c>
      <c r="G17" s="22">
        <v>3</v>
      </c>
      <c r="H17" s="22">
        <v>110000</v>
      </c>
      <c r="I17" s="22">
        <v>3</v>
      </c>
      <c r="J17" s="22">
        <v>110000</v>
      </c>
      <c r="K17" s="22">
        <v>3</v>
      </c>
      <c r="L17" s="22">
        <v>110000</v>
      </c>
      <c r="M17" s="22">
        <v>4</v>
      </c>
      <c r="N17" s="22">
        <f>SUM(D17+F17+H17+J17+L17)</f>
        <v>550000</v>
      </c>
    </row>
    <row r="18" spans="1:17" s="6" customFormat="1" ht="37.5">
      <c r="A18" s="85"/>
      <c r="B18" s="21" t="s">
        <v>864</v>
      </c>
      <c r="C18" s="22">
        <v>3</v>
      </c>
      <c r="D18" s="22">
        <v>356000</v>
      </c>
      <c r="E18" s="22">
        <v>2</v>
      </c>
      <c r="F18" s="22">
        <v>80000</v>
      </c>
      <c r="G18" s="22">
        <v>3</v>
      </c>
      <c r="H18" s="22">
        <v>356000</v>
      </c>
      <c r="I18" s="22">
        <v>4</v>
      </c>
      <c r="J18" s="22">
        <v>642000</v>
      </c>
      <c r="K18" s="22">
        <v>3</v>
      </c>
      <c r="L18" s="22">
        <v>356000</v>
      </c>
      <c r="M18" s="22">
        <v>5</v>
      </c>
      <c r="N18" s="22">
        <f>SUM(D18+F18+H18+J18+L18)</f>
        <v>1790000</v>
      </c>
    </row>
    <row r="19" spans="1:17" s="25" customFormat="1">
      <c r="A19" s="669" t="s">
        <v>19</v>
      </c>
      <c r="B19" s="670"/>
      <c r="C19" s="37">
        <v>7</v>
      </c>
      <c r="D19" s="37">
        <f>SUM(D16:D17)</f>
        <v>310000</v>
      </c>
      <c r="E19" s="37">
        <v>6</v>
      </c>
      <c r="F19" s="37">
        <f t="shared" ref="F19" si="1">SUM(F16:F17)</f>
        <v>310000</v>
      </c>
      <c r="G19" s="37">
        <v>7</v>
      </c>
      <c r="H19" s="37">
        <f t="shared" ref="H19" si="2">SUM(H16:H17)</f>
        <v>310000</v>
      </c>
      <c r="I19" s="37">
        <v>8</v>
      </c>
      <c r="J19" s="37">
        <f t="shared" ref="J19" si="3">SUM(J16:J17)</f>
        <v>310000</v>
      </c>
      <c r="K19" s="37">
        <v>7</v>
      </c>
      <c r="L19" s="37">
        <f t="shared" ref="L19" si="4">SUM(L16:L17)</f>
        <v>310000</v>
      </c>
      <c r="M19" s="37">
        <v>13</v>
      </c>
      <c r="N19" s="37">
        <f>SUM(N16:N18)</f>
        <v>3340000</v>
      </c>
      <c r="O19" s="71"/>
      <c r="P19" s="75"/>
      <c r="Q19" s="71"/>
    </row>
    <row r="20" spans="1:17" s="25" customFormat="1">
      <c r="A20" s="521"/>
      <c r="B20" s="521"/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2"/>
      <c r="O20" s="71"/>
      <c r="P20" s="75"/>
      <c r="Q20" s="71"/>
    </row>
    <row r="21" spans="1:17" s="25" customFormat="1">
      <c r="A21" s="79"/>
      <c r="B21" s="79"/>
      <c r="C21" s="523"/>
      <c r="D21" s="523"/>
      <c r="E21" s="523"/>
      <c r="F21" s="523"/>
      <c r="G21" s="523"/>
      <c r="H21" s="523"/>
      <c r="I21" s="523"/>
      <c r="J21" s="523"/>
      <c r="K21" s="523"/>
      <c r="L21" s="523"/>
      <c r="M21" s="523"/>
      <c r="N21" s="523"/>
      <c r="O21" s="71"/>
      <c r="P21" s="75"/>
      <c r="Q21" s="71"/>
    </row>
    <row r="22" spans="1:17" s="25" customFormat="1" ht="24.75" thickBot="1">
      <c r="A22" s="682" t="s">
        <v>865</v>
      </c>
      <c r="B22" s="682"/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71"/>
      <c r="P22" s="75"/>
      <c r="Q22" s="71"/>
    </row>
    <row r="23" spans="1:17" s="6" customFormat="1" ht="26.25" thickBot="1">
      <c r="A23" s="684" t="s">
        <v>35</v>
      </c>
      <c r="B23" s="684"/>
      <c r="C23" s="684"/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491" t="s">
        <v>833</v>
      </c>
      <c r="O23" s="68"/>
      <c r="P23" s="73"/>
      <c r="Q23" s="68"/>
    </row>
    <row r="24" spans="1:17" s="6" customFormat="1">
      <c r="A24" s="685" t="s">
        <v>834</v>
      </c>
      <c r="B24" s="685"/>
      <c r="C24" s="685"/>
      <c r="D24" s="685"/>
      <c r="E24" s="685"/>
      <c r="F24" s="685"/>
      <c r="G24" s="685"/>
      <c r="H24" s="685"/>
      <c r="I24" s="685"/>
      <c r="J24" s="685"/>
      <c r="K24" s="685"/>
      <c r="L24" s="685"/>
      <c r="M24" s="685"/>
      <c r="N24" s="79"/>
      <c r="O24" s="68"/>
      <c r="P24" s="73"/>
      <c r="Q24" s="68"/>
    </row>
    <row r="25" spans="1:17" s="6" customFormat="1">
      <c r="A25" s="668" t="s">
        <v>835</v>
      </c>
      <c r="B25" s="668"/>
      <c r="C25" s="668"/>
      <c r="D25" s="668"/>
      <c r="E25" s="668"/>
      <c r="F25" s="668"/>
      <c r="G25" s="668"/>
      <c r="H25" s="668"/>
      <c r="I25" s="668"/>
      <c r="J25" s="668"/>
      <c r="K25" s="668"/>
      <c r="L25" s="668"/>
      <c r="M25" s="668"/>
      <c r="N25" s="492"/>
      <c r="O25" s="68"/>
      <c r="P25" s="73"/>
      <c r="Q25" s="68"/>
    </row>
    <row r="26" spans="1:17" s="6" customFormat="1">
      <c r="A26" s="675" t="s">
        <v>23</v>
      </c>
      <c r="B26" s="676"/>
      <c r="C26" s="676"/>
      <c r="D26" s="676"/>
      <c r="E26" s="676"/>
      <c r="F26" s="676"/>
      <c r="G26" s="676"/>
      <c r="H26" s="676"/>
      <c r="I26" s="676"/>
      <c r="J26" s="676"/>
      <c r="K26" s="676"/>
      <c r="L26" s="676"/>
      <c r="M26" s="676"/>
      <c r="N26" s="677"/>
      <c r="O26" s="68"/>
      <c r="P26" s="73"/>
      <c r="Q26" s="68"/>
    </row>
    <row r="27" spans="1:17" s="6" customFormat="1" ht="19.5">
      <c r="A27" s="86"/>
      <c r="B27" s="87" t="s">
        <v>866</v>
      </c>
      <c r="C27" s="88">
        <v>3</v>
      </c>
      <c r="D27" s="88">
        <v>90000</v>
      </c>
      <c r="E27" s="88">
        <v>3</v>
      </c>
      <c r="F27" s="88">
        <v>90000</v>
      </c>
      <c r="G27" s="88">
        <v>3</v>
      </c>
      <c r="H27" s="88">
        <v>80000</v>
      </c>
      <c r="I27" s="88">
        <v>3</v>
      </c>
      <c r="J27" s="88">
        <v>80000</v>
      </c>
      <c r="K27" s="88">
        <v>3</v>
      </c>
      <c r="L27" s="88">
        <v>80000</v>
      </c>
      <c r="M27" s="88">
        <v>3</v>
      </c>
      <c r="N27" s="88">
        <f>SUM(D27+F27+H27+J27+L27)</f>
        <v>420000</v>
      </c>
    </row>
    <row r="28" spans="1:17" s="6" customFormat="1" ht="37.5">
      <c r="A28" s="86"/>
      <c r="B28" s="87" t="s">
        <v>867</v>
      </c>
      <c r="C28" s="88">
        <v>4</v>
      </c>
      <c r="D28" s="88">
        <v>175000</v>
      </c>
      <c r="E28" s="88">
        <v>4</v>
      </c>
      <c r="F28" s="88">
        <v>175000</v>
      </c>
      <c r="G28" s="88">
        <v>4</v>
      </c>
      <c r="H28" s="88">
        <v>175000</v>
      </c>
      <c r="I28" s="88">
        <v>4</v>
      </c>
      <c r="J28" s="88">
        <v>175000</v>
      </c>
      <c r="K28" s="88">
        <v>4</v>
      </c>
      <c r="L28" s="88">
        <v>175000</v>
      </c>
      <c r="M28" s="88">
        <v>4</v>
      </c>
      <c r="N28" s="88">
        <f>SUM(D28+F28+H28+J28+L28)</f>
        <v>875000</v>
      </c>
    </row>
    <row r="29" spans="1:17" s="31" customFormat="1" ht="18" customHeight="1">
      <c r="A29" s="678" t="s">
        <v>19</v>
      </c>
      <c r="B29" s="678"/>
      <c r="C29" s="89">
        <v>7</v>
      </c>
      <c r="D29" s="89">
        <f>SUM(D27:D28)</f>
        <v>265000</v>
      </c>
      <c r="E29" s="89">
        <v>7</v>
      </c>
      <c r="F29" s="89">
        <f>SUM(F27:F28)</f>
        <v>265000</v>
      </c>
      <c r="G29" s="89">
        <v>7</v>
      </c>
      <c r="H29" s="89">
        <f>SUM(H27:H28)</f>
        <v>255000</v>
      </c>
      <c r="I29" s="89">
        <v>7</v>
      </c>
      <c r="J29" s="89">
        <f>SUM(J27:J28)</f>
        <v>255000</v>
      </c>
      <c r="K29" s="89">
        <v>7</v>
      </c>
      <c r="L29" s="89">
        <f>SUM(L27:L28)</f>
        <v>255000</v>
      </c>
      <c r="M29" s="89">
        <v>7</v>
      </c>
      <c r="N29" s="89">
        <f>SUM(N27:N28)</f>
        <v>1295000</v>
      </c>
      <c r="O29" s="72"/>
      <c r="P29" s="76"/>
      <c r="Q29" s="72"/>
    </row>
    <row r="30" spans="1:17" s="6" customFormat="1">
      <c r="A30" s="679" t="s">
        <v>22</v>
      </c>
      <c r="B30" s="680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1"/>
      <c r="O30" s="68"/>
      <c r="P30" s="73"/>
      <c r="Q30" s="68"/>
    </row>
    <row r="31" spans="1:17" s="6" customFormat="1">
      <c r="A31" s="20"/>
      <c r="B31" s="21" t="s">
        <v>868</v>
      </c>
      <c r="C31" s="22">
        <v>2</v>
      </c>
      <c r="D31" s="22">
        <v>20000</v>
      </c>
      <c r="E31" s="22">
        <v>2</v>
      </c>
      <c r="F31" s="22">
        <v>50000</v>
      </c>
      <c r="G31" s="22">
        <v>3</v>
      </c>
      <c r="H31" s="22">
        <v>100000</v>
      </c>
      <c r="I31" s="22">
        <v>3</v>
      </c>
      <c r="J31" s="22">
        <v>100000</v>
      </c>
      <c r="K31" s="22">
        <v>3</v>
      </c>
      <c r="L31" s="22">
        <v>100000</v>
      </c>
      <c r="M31" s="22">
        <v>3</v>
      </c>
      <c r="N31" s="22">
        <f>SUM(D31+F31+H31+J31+L31)</f>
        <v>370000</v>
      </c>
      <c r="O31" s="68"/>
      <c r="P31" s="73"/>
      <c r="Q31" s="68"/>
    </row>
    <row r="32" spans="1:17" s="24" customFormat="1">
      <c r="A32" s="672" t="s">
        <v>19</v>
      </c>
      <c r="B32" s="672"/>
      <c r="C32" s="32">
        <v>2</v>
      </c>
      <c r="D32" s="32">
        <v>20000</v>
      </c>
      <c r="E32" s="32">
        <v>2</v>
      </c>
      <c r="F32" s="32">
        <v>50000</v>
      </c>
      <c r="G32" s="32">
        <v>3</v>
      </c>
      <c r="H32" s="32">
        <v>100000</v>
      </c>
      <c r="I32" s="32">
        <v>3</v>
      </c>
      <c r="J32" s="32">
        <v>100000</v>
      </c>
      <c r="K32" s="32">
        <v>3</v>
      </c>
      <c r="L32" s="32">
        <v>100000</v>
      </c>
      <c r="M32" s="32">
        <v>3</v>
      </c>
      <c r="N32" s="32">
        <f>SUM(D32+F32+H32+J32+L32)</f>
        <v>370000</v>
      </c>
      <c r="O32" s="70"/>
      <c r="P32" s="74"/>
      <c r="Q32" s="70"/>
    </row>
    <row r="33" spans="1:17" s="6" customFormat="1">
      <c r="A33" s="26" t="s">
        <v>17</v>
      </c>
      <c r="B33" s="27"/>
      <c r="C33" s="28"/>
      <c r="D33" s="28"/>
      <c r="E33" s="28"/>
      <c r="F33" s="28"/>
      <c r="G33" s="29"/>
      <c r="H33" s="29"/>
      <c r="I33" s="29"/>
      <c r="J33" s="29"/>
      <c r="K33" s="29"/>
      <c r="L33" s="29"/>
      <c r="M33" s="29"/>
      <c r="N33" s="30"/>
      <c r="O33" s="68"/>
      <c r="P33" s="73"/>
      <c r="Q33" s="68"/>
    </row>
    <row r="34" spans="1:17" s="6" customFormat="1">
      <c r="A34" s="20"/>
      <c r="B34" s="21" t="s">
        <v>21</v>
      </c>
      <c r="C34" s="22">
        <v>9</v>
      </c>
      <c r="D34" s="22">
        <v>1824113</v>
      </c>
      <c r="E34" s="22">
        <v>12</v>
      </c>
      <c r="F34" s="22">
        <v>2054255</v>
      </c>
      <c r="G34" s="22">
        <v>13</v>
      </c>
      <c r="H34" s="22">
        <v>2076744</v>
      </c>
      <c r="I34" s="22">
        <v>12</v>
      </c>
      <c r="J34" s="22">
        <v>2076744</v>
      </c>
      <c r="K34" s="22">
        <v>12</v>
      </c>
      <c r="L34" s="22">
        <v>2076744</v>
      </c>
      <c r="M34" s="22">
        <v>14</v>
      </c>
      <c r="N34" s="22">
        <f>SUM(D34+F34+H34+J34+L34)</f>
        <v>10108600</v>
      </c>
      <c r="O34" s="68"/>
      <c r="P34" s="73"/>
      <c r="Q34" s="68"/>
    </row>
    <row r="35" spans="1:17" s="6" customFormat="1" ht="46.5" customHeight="1">
      <c r="A35" s="20"/>
      <c r="B35" s="524" t="s">
        <v>869</v>
      </c>
      <c r="C35" s="22">
        <v>9</v>
      </c>
      <c r="D35" s="525">
        <v>260000</v>
      </c>
      <c r="E35" s="525">
        <v>12</v>
      </c>
      <c r="F35" s="525">
        <v>340000</v>
      </c>
      <c r="G35" s="525">
        <v>13</v>
      </c>
      <c r="H35" s="525">
        <v>356000</v>
      </c>
      <c r="I35" s="525">
        <v>12</v>
      </c>
      <c r="J35" s="525">
        <v>306000</v>
      </c>
      <c r="K35" s="525">
        <v>12</v>
      </c>
      <c r="L35" s="525">
        <v>306000</v>
      </c>
      <c r="M35" s="22">
        <v>14</v>
      </c>
      <c r="N35" s="22">
        <f>SUM(D35+F35+H35+J35+L35)</f>
        <v>1568000</v>
      </c>
      <c r="O35" s="68"/>
      <c r="P35" s="73"/>
      <c r="Q35" s="68"/>
    </row>
    <row r="36" spans="1:17" s="6" customFormat="1" ht="39.75">
      <c r="A36" s="20"/>
      <c r="B36" s="21" t="s">
        <v>870</v>
      </c>
      <c r="C36" s="22">
        <v>2</v>
      </c>
      <c r="D36" s="22">
        <v>150000</v>
      </c>
      <c r="E36" s="22">
        <v>2</v>
      </c>
      <c r="F36" s="22">
        <v>150000</v>
      </c>
      <c r="G36" s="22">
        <v>2</v>
      </c>
      <c r="H36" s="22">
        <v>150000</v>
      </c>
      <c r="I36" s="22">
        <v>2</v>
      </c>
      <c r="J36" s="22">
        <v>150000</v>
      </c>
      <c r="K36" s="22">
        <v>2</v>
      </c>
      <c r="L36" s="22">
        <v>150000</v>
      </c>
      <c r="M36" s="22">
        <v>2</v>
      </c>
      <c r="N36" s="22">
        <f>SUM(F36+H36+J36+L36+D36)</f>
        <v>750000</v>
      </c>
      <c r="O36" s="68"/>
      <c r="P36" s="73"/>
      <c r="Q36" s="68"/>
    </row>
    <row r="37" spans="1:17" s="31" customFormat="1" ht="18.75" customHeight="1">
      <c r="A37" s="672" t="s">
        <v>19</v>
      </c>
      <c r="B37" s="672"/>
      <c r="C37" s="38">
        <f t="shared" ref="C37:N37" si="5">SUM(C34:C36)</f>
        <v>20</v>
      </c>
      <c r="D37" s="32">
        <f t="shared" si="5"/>
        <v>2234113</v>
      </c>
      <c r="E37" s="38">
        <f t="shared" si="5"/>
        <v>26</v>
      </c>
      <c r="F37" s="38">
        <f t="shared" si="5"/>
        <v>2544255</v>
      </c>
      <c r="G37" s="38">
        <f t="shared" si="5"/>
        <v>28</v>
      </c>
      <c r="H37" s="38">
        <f t="shared" si="5"/>
        <v>2582744</v>
      </c>
      <c r="I37" s="38">
        <f t="shared" si="5"/>
        <v>26</v>
      </c>
      <c r="J37" s="38">
        <f t="shared" si="5"/>
        <v>2532744</v>
      </c>
      <c r="K37" s="38">
        <f t="shared" si="5"/>
        <v>26</v>
      </c>
      <c r="L37" s="32">
        <f t="shared" si="5"/>
        <v>2532744</v>
      </c>
      <c r="M37" s="38">
        <f t="shared" si="5"/>
        <v>30</v>
      </c>
      <c r="N37" s="38">
        <f t="shared" si="5"/>
        <v>12426600</v>
      </c>
      <c r="O37" s="72"/>
      <c r="P37" s="76"/>
      <c r="Q37" s="72"/>
    </row>
    <row r="38" spans="1:17" s="6" customFormat="1">
      <c r="A38" s="675" t="s">
        <v>20</v>
      </c>
      <c r="B38" s="676"/>
      <c r="C38" s="676"/>
      <c r="D38" s="676"/>
      <c r="E38" s="676"/>
      <c r="F38" s="676"/>
      <c r="G38" s="676"/>
      <c r="H38" s="676"/>
      <c r="I38" s="676"/>
      <c r="J38" s="676"/>
      <c r="K38" s="676"/>
      <c r="L38" s="676"/>
      <c r="M38" s="676"/>
      <c r="N38" s="677"/>
      <c r="O38" s="68"/>
      <c r="P38" s="73"/>
      <c r="Q38" s="68"/>
    </row>
    <row r="39" spans="1:17" s="6" customFormat="1" ht="39.75">
      <c r="A39" s="20"/>
      <c r="B39" s="21" t="s">
        <v>871</v>
      </c>
      <c r="C39" s="22">
        <v>2</v>
      </c>
      <c r="D39" s="22">
        <v>850000</v>
      </c>
      <c r="E39" s="22">
        <v>10</v>
      </c>
      <c r="F39" s="22">
        <v>3840000</v>
      </c>
      <c r="G39" s="22">
        <v>9</v>
      </c>
      <c r="H39" s="22">
        <v>3190000</v>
      </c>
      <c r="I39" s="22">
        <v>3</v>
      </c>
      <c r="J39" s="22">
        <v>1950000</v>
      </c>
      <c r="K39" s="22">
        <v>1</v>
      </c>
      <c r="L39" s="22">
        <v>1550000</v>
      </c>
      <c r="M39" s="22">
        <v>11</v>
      </c>
      <c r="N39" s="22">
        <f>SUM(D39+F39+H39+J39+L39)</f>
        <v>11380000</v>
      </c>
      <c r="O39" s="68"/>
      <c r="P39" s="73"/>
      <c r="Q39" s="68"/>
    </row>
    <row r="40" spans="1:17" s="6" customFormat="1">
      <c r="A40" s="20"/>
      <c r="B40" s="21" t="s">
        <v>872</v>
      </c>
      <c r="C40" s="22">
        <v>12</v>
      </c>
      <c r="D40" s="22">
        <v>851600</v>
      </c>
      <c r="E40" s="22">
        <v>12</v>
      </c>
      <c r="F40" s="22">
        <v>843000</v>
      </c>
      <c r="G40" s="22">
        <v>12</v>
      </c>
      <c r="H40" s="22">
        <v>840000</v>
      </c>
      <c r="I40" s="22">
        <v>12</v>
      </c>
      <c r="J40" s="22">
        <v>840000</v>
      </c>
      <c r="K40" s="22">
        <v>12</v>
      </c>
      <c r="L40" s="22">
        <v>840000</v>
      </c>
      <c r="M40" s="22">
        <v>12</v>
      </c>
      <c r="N40" s="22">
        <f>SUM(F40+H40+J40+L40+D40)</f>
        <v>4214600</v>
      </c>
      <c r="O40" s="68"/>
      <c r="P40" s="73"/>
      <c r="Q40" s="68"/>
    </row>
    <row r="41" spans="1:17" s="24" customFormat="1" ht="18" customHeight="1">
      <c r="A41" s="672" t="s">
        <v>19</v>
      </c>
      <c r="B41" s="672"/>
      <c r="C41" s="32">
        <f t="shared" ref="C41:M41" si="6">SUM(C39:C40)</f>
        <v>14</v>
      </c>
      <c r="D41" s="32">
        <f t="shared" si="6"/>
        <v>1701600</v>
      </c>
      <c r="E41" s="32">
        <f t="shared" si="6"/>
        <v>22</v>
      </c>
      <c r="F41" s="32">
        <f t="shared" si="6"/>
        <v>4683000</v>
      </c>
      <c r="G41" s="32">
        <f t="shared" si="6"/>
        <v>21</v>
      </c>
      <c r="H41" s="32">
        <f t="shared" si="6"/>
        <v>4030000</v>
      </c>
      <c r="I41" s="32">
        <f t="shared" si="6"/>
        <v>15</v>
      </c>
      <c r="J41" s="32">
        <f t="shared" si="6"/>
        <v>2790000</v>
      </c>
      <c r="K41" s="32">
        <f t="shared" si="6"/>
        <v>13</v>
      </c>
      <c r="L41" s="32">
        <f t="shared" si="6"/>
        <v>2390000</v>
      </c>
      <c r="M41" s="32">
        <f t="shared" si="6"/>
        <v>23</v>
      </c>
      <c r="N41" s="32">
        <f>SUM(D41+F41+H41+J41+L41)</f>
        <v>15594600</v>
      </c>
      <c r="O41" s="70"/>
      <c r="P41" s="74"/>
      <c r="Q41" s="70"/>
    </row>
    <row r="42" spans="1:17" s="34" customFormat="1" ht="24.75" thickBot="1">
      <c r="A42" s="673" t="s">
        <v>18</v>
      </c>
      <c r="B42" s="674"/>
      <c r="C42" s="65">
        <f t="shared" ref="C42:J42" si="7">SUM(C41+C37+C32+C29+C19+C14+C9)</f>
        <v>64</v>
      </c>
      <c r="D42" s="65">
        <f t="shared" si="7"/>
        <v>9194761</v>
      </c>
      <c r="E42" s="65">
        <f t="shared" si="7"/>
        <v>81</v>
      </c>
      <c r="F42" s="65">
        <f t="shared" si="7"/>
        <v>14253803</v>
      </c>
      <c r="G42" s="65">
        <f t="shared" si="7"/>
        <v>94</v>
      </c>
      <c r="H42" s="80">
        <f t="shared" si="7"/>
        <v>15827992</v>
      </c>
      <c r="I42" s="65">
        <f t="shared" si="7"/>
        <v>93</v>
      </c>
      <c r="J42" s="80">
        <f t="shared" si="7"/>
        <v>18788992</v>
      </c>
      <c r="K42" s="80">
        <f>SUM(K41+K37+K37:L37+K32+K29+K19+K14+K9)</f>
        <v>108</v>
      </c>
      <c r="L42" s="527">
        <f>SUM(L41+L37+L32+L29+L19+L14+L9)</f>
        <v>17725192</v>
      </c>
      <c r="M42" s="65">
        <f>SUM(M41+M37+M32+M29+M19+M14+M9)</f>
        <v>118</v>
      </c>
      <c r="N42" s="65">
        <f>SUM(N41+N37+N32+N29+N19+N14++N9)</f>
        <v>77580740</v>
      </c>
      <c r="O42" s="70"/>
      <c r="P42" s="74"/>
      <c r="Q42" s="70"/>
    </row>
    <row r="43" spans="1:17" ht="24.75" thickTop="1">
      <c r="B43" s="683" t="s">
        <v>873</v>
      </c>
      <c r="C43" s="683"/>
      <c r="D43" s="683"/>
      <c r="E43" s="683"/>
      <c r="F43" s="683"/>
      <c r="G43" s="683"/>
      <c r="H43" s="683"/>
      <c r="I43" s="683"/>
      <c r="J43" s="683"/>
      <c r="K43" s="683"/>
      <c r="L43" s="683"/>
      <c r="M43" s="683"/>
      <c r="N43" s="683"/>
      <c r="O43" s="528"/>
    </row>
    <row r="44" spans="1:17">
      <c r="A44" s="671"/>
      <c r="B44" s="671"/>
      <c r="C44" s="671"/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</row>
    <row r="46" spans="1:17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7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7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</sheetData>
  <mergeCells count="28">
    <mergeCell ref="A1:M1"/>
    <mergeCell ref="A14:B14"/>
    <mergeCell ref="A9:B9"/>
    <mergeCell ref="C4:D4"/>
    <mergeCell ref="G4:H4"/>
    <mergeCell ref="I4:J4"/>
    <mergeCell ref="M4:N4"/>
    <mergeCell ref="A2:M2"/>
    <mergeCell ref="E4:F4"/>
    <mergeCell ref="A7:N7"/>
    <mergeCell ref="A10:N10"/>
    <mergeCell ref="A3:M3"/>
    <mergeCell ref="K4:L4"/>
    <mergeCell ref="A25:M25"/>
    <mergeCell ref="A19:B19"/>
    <mergeCell ref="A44:N44"/>
    <mergeCell ref="A41:B41"/>
    <mergeCell ref="A42:B42"/>
    <mergeCell ref="A37:B37"/>
    <mergeCell ref="A38:N38"/>
    <mergeCell ref="A26:N26"/>
    <mergeCell ref="A29:B29"/>
    <mergeCell ref="A30:N30"/>
    <mergeCell ref="A32:B32"/>
    <mergeCell ref="A22:N22"/>
    <mergeCell ref="B43:N43"/>
    <mergeCell ref="A23:M23"/>
    <mergeCell ref="A24:M24"/>
  </mergeCells>
  <pageMargins left="0.23622047244094491" right="0.19685039370078741" top="0.74803149606299213" bottom="0.74803149606299213" header="0.31496062992125984" footer="0.31496062992125984"/>
  <pageSetup scale="90" firstPageNumber="55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10</vt:i4>
      </vt:variant>
    </vt:vector>
  </HeadingPairs>
  <TitlesOfParts>
    <vt:vector size="10" baseType="lpstr">
      <vt:lpstr>ยุทธ์ 1</vt:lpstr>
      <vt:lpstr>ยุทธ์ 2</vt:lpstr>
      <vt:lpstr>ยุทธ์ 3</vt:lpstr>
      <vt:lpstr>ยุทธ์ 4</vt:lpstr>
      <vt:lpstr>ยุทธ์ 5</vt:lpstr>
      <vt:lpstr>ยุทธ์ 6</vt:lpstr>
      <vt:lpstr>ยุทธ์ 7</vt:lpstr>
      <vt:lpstr>ผ02-1</vt:lpstr>
      <vt:lpstr>สรุป ผ01</vt:lpstr>
      <vt:lpstr>บัญชีครุภัณฑ์ ผ.03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T-net</cp:lastModifiedBy>
  <cp:lastPrinted>2019-11-26T08:48:19Z</cp:lastPrinted>
  <dcterms:created xsi:type="dcterms:W3CDTF">2016-10-20T08:58:45Z</dcterms:created>
  <dcterms:modified xsi:type="dcterms:W3CDTF">2019-12-19T08:32:40Z</dcterms:modified>
</cp:coreProperties>
</file>